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ashman\Desktop\"/>
    </mc:Choice>
  </mc:AlternateContent>
  <bookViews>
    <workbookView xWindow="0" yWindow="0" windowWidth="23040" windowHeight="8496" tabRatio="862" firstSheet="5" activeTab="9"/>
  </bookViews>
  <sheets>
    <sheet name="Cover Sheet &amp; Checklist" sheetId="1" r:id="rId1"/>
    <sheet name="Opening and Closing Balances" sheetId="10" r:id="rId2"/>
    <sheet name="Income" sheetId="2" r:id="rId3"/>
    <sheet name="Competition Expenditure" sheetId="3" r:id="rId4"/>
    <sheet name="Equipment Expenditure &amp; Invento" sheetId="4" r:id="rId5"/>
    <sheet name="Coaches &amp; Leaders" sheetId="5" r:id="rId6"/>
    <sheet name="Affiliation Fees, Insurance &amp; O" sheetId="6" r:id="rId7"/>
    <sheet name="1st Aid, Physio &amp; Ambulance" sheetId="7" r:id="rId8"/>
    <sheet name="AUC Workings - Do not edit" sheetId="9" r:id="rId9"/>
    <sheet name="Annual Accounts - Summary" sheetId="8" r:id="rId10"/>
  </sheets>
  <definedNames>
    <definedName name="_2_10_2024">'Annual Accounts - Summary'!$B$9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DpaKkgc2NbdUu/YyEeC3NfXtM25rwVq2pRMz8pDw/yk="/>
    </ext>
  </extLst>
</workbook>
</file>

<file path=xl/calcChain.xml><?xml version="1.0" encoding="utf-8"?>
<calcChain xmlns="http://schemas.openxmlformats.org/spreadsheetml/2006/main">
  <c r="B6" i="8" l="1"/>
  <c r="B2" i="9" l="1"/>
  <c r="D49" i="3"/>
  <c r="E49" i="3"/>
  <c r="C47" i="9"/>
  <c r="B66" i="9"/>
  <c r="C56" i="9"/>
  <c r="C55" i="9"/>
  <c r="C54" i="9"/>
  <c r="C53" i="9"/>
  <c r="C52" i="9"/>
  <c r="C51" i="9"/>
  <c r="C50" i="9"/>
  <c r="C49" i="9"/>
  <c r="C48" i="9"/>
  <c r="C48" i="3"/>
  <c r="C47" i="3"/>
  <c r="C46" i="3"/>
  <c r="C45" i="3"/>
  <c r="C44" i="3"/>
  <c r="C43" i="3"/>
  <c r="C42" i="3"/>
  <c r="C41" i="3"/>
  <c r="C40" i="3"/>
  <c r="H17" i="3"/>
  <c r="C24" i="6"/>
  <c r="B8" i="8"/>
  <c r="B9" i="8"/>
  <c r="B71" i="9"/>
  <c r="B70" i="9"/>
  <c r="B69" i="9"/>
  <c r="B68" i="9"/>
  <c r="B67" i="9"/>
  <c r="B56" i="9"/>
  <c r="B55" i="9"/>
  <c r="B54" i="9"/>
  <c r="B53" i="9"/>
  <c r="B52" i="9"/>
  <c r="B51" i="9"/>
  <c r="B50" i="9"/>
  <c r="B49" i="9"/>
  <c r="B48" i="9"/>
  <c r="F25" i="7"/>
  <c r="B61" i="9" s="1"/>
  <c r="C61" i="9" s="1"/>
  <c r="B33" i="7"/>
  <c r="D33" i="7"/>
  <c r="B62" i="9" s="1"/>
  <c r="C35" i="6"/>
  <c r="K28" i="5"/>
  <c r="D28" i="5"/>
  <c r="C28" i="5"/>
  <c r="C58" i="4"/>
  <c r="F58" i="4"/>
  <c r="B58" i="9" s="1"/>
  <c r="I34" i="3"/>
  <c r="J17" i="3"/>
  <c r="I17" i="3"/>
  <c r="C6" i="10"/>
  <c r="C13" i="10"/>
  <c r="B7" i="9"/>
  <c r="B6" i="9"/>
  <c r="N7" i="5"/>
  <c r="B17" i="9" l="1"/>
  <c r="B23" i="9"/>
  <c r="B22" i="9"/>
  <c r="B21" i="9"/>
  <c r="B20" i="9"/>
  <c r="B19" i="9"/>
  <c r="B18" i="9"/>
  <c r="B15" i="9"/>
  <c r="B14" i="9"/>
  <c r="B13" i="9"/>
  <c r="B12" i="9"/>
  <c r="B16" i="9"/>
  <c r="C29" i="2"/>
  <c r="B15" i="8"/>
  <c r="B14" i="8"/>
  <c r="D9" i="8"/>
  <c r="C9" i="8"/>
  <c r="D8" i="8"/>
  <c r="C8" i="8"/>
  <c r="C6" i="2" l="1"/>
  <c r="B63" i="8" l="1"/>
  <c r="C68" i="9"/>
  <c r="B40" i="8"/>
  <c r="B28" i="8"/>
  <c r="B27" i="8"/>
  <c r="B26" i="8"/>
  <c r="B25" i="8"/>
  <c r="B24" i="8"/>
  <c r="B23" i="8"/>
  <c r="B22" i="8"/>
  <c r="B21" i="8"/>
  <c r="B20" i="8"/>
  <c r="B19" i="8"/>
  <c r="B18" i="8"/>
  <c r="B17" i="8"/>
  <c r="E9" i="8"/>
  <c r="E8" i="8"/>
  <c r="B11" i="8" s="1"/>
  <c r="B41" i="8"/>
  <c r="C52" i="6"/>
  <c r="B37" i="9" s="1"/>
  <c r="B52" i="6"/>
  <c r="B44" i="8" s="1"/>
  <c r="B36" i="9"/>
  <c r="B35" i="6"/>
  <c r="B43" i="8" s="1"/>
  <c r="D24" i="6"/>
  <c r="B60" i="9" s="1"/>
  <c r="B39" i="8"/>
  <c r="D15" i="6"/>
  <c r="B31" i="9" s="1"/>
  <c r="C15" i="6"/>
  <c r="B38" i="8" s="1"/>
  <c r="D7" i="6"/>
  <c r="B59" i="9" s="1"/>
  <c r="C7" i="6"/>
  <c r="B37" i="8" s="1"/>
  <c r="J28" i="5"/>
  <c r="N27" i="5"/>
  <c r="O27" i="5" s="1"/>
  <c r="E27" i="5"/>
  <c r="N26" i="5"/>
  <c r="E26" i="5"/>
  <c r="N25" i="5"/>
  <c r="O25" i="5" s="1"/>
  <c r="E25" i="5"/>
  <c r="N24" i="5"/>
  <c r="O24" i="5" s="1"/>
  <c r="E24" i="5"/>
  <c r="N23" i="5"/>
  <c r="E23" i="5"/>
  <c r="N22" i="5"/>
  <c r="E22" i="5"/>
  <c r="N21" i="5"/>
  <c r="E21" i="5"/>
  <c r="N20" i="5"/>
  <c r="E20" i="5"/>
  <c r="N19" i="5"/>
  <c r="E19" i="5"/>
  <c r="N18" i="5"/>
  <c r="O18" i="5"/>
  <c r="E18" i="5"/>
  <c r="N17" i="5"/>
  <c r="O17" i="5" s="1"/>
  <c r="E17" i="5"/>
  <c r="N16" i="5"/>
  <c r="E16" i="5"/>
  <c r="N15" i="5"/>
  <c r="E15" i="5"/>
  <c r="N14" i="5"/>
  <c r="E14" i="5"/>
  <c r="N13" i="5"/>
  <c r="E13" i="5"/>
  <c r="N12" i="5"/>
  <c r="E12" i="5"/>
  <c r="N11" i="5"/>
  <c r="E11" i="5"/>
  <c r="N10" i="5"/>
  <c r="E10" i="5"/>
  <c r="N9" i="5"/>
  <c r="E9" i="5"/>
  <c r="N8" i="5"/>
  <c r="E8" i="5"/>
  <c r="E7" i="5"/>
  <c r="D79" i="4"/>
  <c r="B36" i="8"/>
  <c r="F34" i="4"/>
  <c r="B57" i="9" s="1"/>
  <c r="C34" i="4"/>
  <c r="B35" i="8" s="1"/>
  <c r="K34" i="3"/>
  <c r="J34" i="3"/>
  <c r="L33" i="3"/>
  <c r="L32" i="3"/>
  <c r="L31" i="3"/>
  <c r="L30" i="3"/>
  <c r="L29" i="3"/>
  <c r="L28" i="3"/>
  <c r="G23" i="3"/>
  <c r="K16" i="3"/>
  <c r="K15" i="3"/>
  <c r="K14" i="3"/>
  <c r="K13" i="3"/>
  <c r="K12" i="3"/>
  <c r="K11" i="3"/>
  <c r="K10" i="3"/>
  <c r="K9" i="3"/>
  <c r="K8" i="3"/>
  <c r="K7" i="3"/>
  <c r="D29" i="2"/>
  <c r="E14" i="2"/>
  <c r="B11" i="9" s="1"/>
  <c r="B24" i="9" s="1"/>
  <c r="D14" i="2"/>
  <c r="C14" i="2"/>
  <c r="B14" i="2"/>
  <c r="B47" i="9" l="1"/>
  <c r="C39" i="3"/>
  <c r="C49" i="3" s="1"/>
  <c r="N28" i="5"/>
  <c r="O10" i="5"/>
  <c r="O21" i="5"/>
  <c r="B16" i="8"/>
  <c r="B29" i="8" s="1"/>
  <c r="B31" i="8" s="1"/>
  <c r="C32" i="2"/>
  <c r="O12" i="5"/>
  <c r="O15" i="5"/>
  <c r="O11" i="5"/>
  <c r="O9" i="5"/>
  <c r="B33" i="9"/>
  <c r="B34" i="9"/>
  <c r="B32" i="9"/>
  <c r="B30" i="9"/>
  <c r="C59" i="9" s="1"/>
  <c r="B29" i="9"/>
  <c r="B28" i="9"/>
  <c r="C57" i="9" s="1"/>
  <c r="D32" i="2"/>
  <c r="L34" i="3"/>
  <c r="B27" i="9" s="1"/>
  <c r="B8" i="9"/>
  <c r="O13" i="5"/>
  <c r="O20" i="5"/>
  <c r="E28" i="5"/>
  <c r="B42" i="8" s="1"/>
  <c r="L28" i="5"/>
  <c r="O14" i="5"/>
  <c r="O22" i="5"/>
  <c r="O8" i="5"/>
  <c r="O19" i="5"/>
  <c r="O26" i="5"/>
  <c r="O16" i="5"/>
  <c r="O23" i="5"/>
  <c r="K17" i="3"/>
  <c r="B34" i="8" s="1"/>
  <c r="O7" i="5"/>
  <c r="O28" i="5" l="1"/>
  <c r="B45" i="8"/>
  <c r="B47" i="8" s="1"/>
  <c r="B65" i="8" s="1"/>
  <c r="C73" i="9" l="1"/>
  <c r="B75" i="9" s="1"/>
  <c r="B63" i="9"/>
  <c r="B35" i="9"/>
  <c r="B73" i="9" l="1"/>
  <c r="B38" i="9"/>
  <c r="B40" i="9" s="1"/>
</calcChain>
</file>

<file path=xl/comments1.xml><?xml version="1.0" encoding="utf-8"?>
<comments xmlns="http://schemas.openxmlformats.org/spreadsheetml/2006/main">
  <authors>
    <author>tc={E3C621DB-F69D-5F40-9CEF-4F96EB9FB963}</author>
    <author>pcashman</author>
  </authors>
  <commentList>
    <comment ref="A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Grey background with white text does not print very well.  Also there needs to be space between the sections they are asked to complete.</t>
        </r>
      </text>
    </comment>
    <comment ref="C4" authorId="1" shapeId="0">
      <text>
        <r>
          <rPr>
            <b/>
            <sz val="9"/>
            <color rgb="FF000000"/>
            <rFont val="Tahoma"/>
            <family val="2"/>
          </rPr>
          <t xml:space="preserve">Bank Balance as of date in Cell C5
</t>
        </r>
      </text>
    </comment>
    <comment ref="C5" authorId="1" shapeId="0">
      <text>
        <r>
          <rPr>
            <b/>
            <sz val="9"/>
            <color rgb="FF000000"/>
            <rFont val="Tahoma"/>
            <family val="2"/>
          </rPr>
          <t>Cash Balance as of date in Cell C6</t>
        </r>
      </text>
    </comment>
    <comment ref="C11" authorId="1" shapeId="0">
      <text>
        <r>
          <rPr>
            <b/>
            <sz val="9"/>
            <color rgb="FF000000"/>
            <rFont val="Tahoma"/>
            <family val="2"/>
          </rPr>
          <t>Bank balance as of date in Cell C12</t>
        </r>
      </text>
    </comment>
    <comment ref="C12" authorId="1" shapeId="0">
      <text>
        <r>
          <rPr>
            <b/>
            <sz val="9"/>
            <color indexed="81"/>
            <rFont val="Tahoma"/>
            <family val="2"/>
          </rPr>
          <t>Cash Balance as of date in Cell C13)</t>
        </r>
      </text>
    </comment>
  </commentList>
</comments>
</file>

<file path=xl/comments2.xml><?xml version="1.0" encoding="utf-8"?>
<comments xmlns="http://schemas.openxmlformats.org/spreadsheetml/2006/main">
  <authors>
    <author>tc={F3D95170-1020-D749-975F-B941136B8CB4}</author>
  </authors>
  <commentList>
    <comment ref="I2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Inserted white row between sections</t>
        </r>
      </text>
    </comment>
  </commentList>
</comments>
</file>

<file path=xl/sharedStrings.xml><?xml version="1.0" encoding="utf-8"?>
<sst xmlns="http://schemas.openxmlformats.org/spreadsheetml/2006/main" count="496" uniqueCount="318">
  <si>
    <t>Club Name:</t>
  </si>
  <si>
    <t>Name of person(s) completing this form:</t>
  </si>
  <si>
    <t>Contact details of person(s) completing the form:</t>
  </si>
  <si>
    <t>Email</t>
  </si>
  <si>
    <t>Checklist (Titles are hyperlinked)</t>
  </si>
  <si>
    <t>Sheet Name</t>
  </si>
  <si>
    <t>Section Name</t>
  </si>
  <si>
    <t>Income</t>
  </si>
  <si>
    <t>Membership Income</t>
  </si>
  <si>
    <t>Income Items</t>
  </si>
  <si>
    <t>Competition Expenditure</t>
  </si>
  <si>
    <t>Domestic Competition</t>
  </si>
  <si>
    <t>Intervarsities (Home) 2024/2025 (Projected)</t>
  </si>
  <si>
    <t xml:space="preserve">Competition Costs </t>
  </si>
  <si>
    <t>Equipment Purchases</t>
  </si>
  <si>
    <t>Equipment Repair/Maintenance</t>
  </si>
  <si>
    <t>Club Equipment Inventory</t>
  </si>
  <si>
    <t>Coaching &amp; Leaders</t>
  </si>
  <si>
    <t>Coaches / Managers / Leaders List</t>
  </si>
  <si>
    <t>Affiliation Fees, Insurance &amp; Other Costs</t>
  </si>
  <si>
    <t>Affiliation Fees</t>
  </si>
  <si>
    <t>Equipment Insurance Costs</t>
  </si>
  <si>
    <t>Other Costs</t>
  </si>
  <si>
    <t>1st Aid, Physio &amp; Ambulance</t>
  </si>
  <si>
    <t>First Aid Costs</t>
  </si>
  <si>
    <t>Ambulance &amp; Physiotherapy Costs</t>
  </si>
  <si>
    <t>Annual Accounts - Summary</t>
  </si>
  <si>
    <t>Membership Type</t>
  </si>
  <si>
    <t>Number of Members</t>
  </si>
  <si>
    <t>Total Membership Fee Income</t>
  </si>
  <si>
    <t>Student</t>
  </si>
  <si>
    <t>Staff</t>
  </si>
  <si>
    <t>Graduates</t>
  </si>
  <si>
    <t>Totals</t>
  </si>
  <si>
    <t>Income from Sale of Equipment/Gear/Clothing</t>
  </si>
  <si>
    <t xml:space="preserve">Fundraising Income </t>
  </si>
  <si>
    <t>Sponsorship</t>
  </si>
  <si>
    <t>Donor Contributions</t>
  </si>
  <si>
    <t>Member Contributions to competitions</t>
  </si>
  <si>
    <t>Member Contributions to Formal Lessons in an approved training centre</t>
  </si>
  <si>
    <t>Member Contribution to International Travel</t>
  </si>
  <si>
    <t>Individual Member Affiliation Income</t>
  </si>
  <si>
    <t>Income from hosting Competition/Fixtures</t>
  </si>
  <si>
    <t>Course/ Seminar Income</t>
  </si>
  <si>
    <t xml:space="preserve">Other income </t>
  </si>
  <si>
    <t>Domestic Competition Expenditure</t>
  </si>
  <si>
    <t>On this Page</t>
  </si>
  <si>
    <t>Event</t>
  </si>
  <si>
    <t>No. of Games</t>
  </si>
  <si>
    <t>Start Date</t>
  </si>
  <si>
    <t>End Date</t>
  </si>
  <si>
    <t>Location</t>
  </si>
  <si>
    <t>No. of Competitors</t>
  </si>
  <si>
    <t>No. of Nights</t>
  </si>
  <si>
    <t>Total Accommodation €</t>
  </si>
  <si>
    <t>Total Transport €</t>
  </si>
  <si>
    <t>Total Entry Fee €</t>
  </si>
  <si>
    <r>
      <rPr>
        <b/>
        <sz val="11"/>
        <color theme="0"/>
        <rFont val="Calibri"/>
        <family val="2"/>
      </rPr>
      <t xml:space="preserve">Total Cost € 
</t>
    </r>
    <r>
      <rPr>
        <b/>
        <sz val="9"/>
        <color theme="0"/>
        <rFont val="Calibri"/>
        <family val="2"/>
      </rPr>
      <t>Auto calculates</t>
    </r>
  </si>
  <si>
    <t>* Total Entry Fee €</t>
  </si>
  <si>
    <t>*Cost of any social activity to be excluded from entry fee.</t>
  </si>
  <si>
    <t>Total</t>
  </si>
  <si>
    <t>Auto calculates</t>
  </si>
  <si>
    <t>Note: Rates payable by AUC - Max 50%</t>
  </si>
  <si>
    <r>
      <rPr>
        <b/>
        <sz val="11"/>
        <color theme="0"/>
        <rFont val="Calibri"/>
        <family val="2"/>
      </rPr>
      <t xml:space="preserve">Location 
</t>
    </r>
    <r>
      <rPr>
        <b/>
        <sz val="9"/>
        <color theme="0"/>
        <rFont val="Calibri"/>
        <family val="2"/>
      </rPr>
      <t>(where home games, no accommodation or travel costs are covered)</t>
    </r>
  </si>
  <si>
    <r>
      <rPr>
        <b/>
        <sz val="11"/>
        <color theme="0"/>
        <rFont val="Calibri"/>
        <family val="2"/>
      </rPr>
      <t xml:space="preserve">No. of Nights 
</t>
    </r>
    <r>
      <rPr>
        <b/>
        <sz val="9"/>
        <color theme="0"/>
        <rFont val="Calibri"/>
        <family val="2"/>
      </rPr>
      <t>(Away Games Only)</t>
    </r>
  </si>
  <si>
    <r>
      <rPr>
        <b/>
        <sz val="10"/>
        <color rgb="FFFFFFFF"/>
        <rFont val="Calibri"/>
        <family val="2"/>
      </rPr>
      <t>Accommodation Cost 
Per Person Per Night €</t>
    </r>
    <r>
      <rPr>
        <b/>
        <sz val="11"/>
        <color rgb="FFFFFFFF"/>
        <rFont val="Calibri"/>
        <family val="2"/>
      </rPr>
      <t xml:space="preserve"> 
</t>
    </r>
    <r>
      <rPr>
        <b/>
        <sz val="9"/>
        <color rgb="FFFFFFFF"/>
        <rFont val="Calibri"/>
        <family val="2"/>
      </rPr>
      <t>(Away Games only)</t>
    </r>
  </si>
  <si>
    <r>
      <rPr>
        <b/>
        <sz val="11"/>
        <color rgb="FFFFFFFF"/>
        <rFont val="Calibri"/>
        <family val="2"/>
      </rPr>
      <t xml:space="preserve">Total Accommodation € 
</t>
    </r>
    <r>
      <rPr>
        <b/>
        <sz val="9"/>
        <color rgb="FFFFFFFF"/>
        <rFont val="Calibri"/>
        <family val="2"/>
      </rPr>
      <t>Accommodation cost per person per night × number of nights</t>
    </r>
  </si>
  <si>
    <r>
      <rPr>
        <b/>
        <sz val="11"/>
        <color rgb="FFFFFFFF"/>
        <rFont val="Calibri"/>
        <family val="2"/>
      </rPr>
      <t xml:space="preserve">Total Transport € 
</t>
    </r>
    <r>
      <rPr>
        <b/>
        <sz val="9"/>
        <color rgb="FFFFFFFF"/>
        <rFont val="Calibri"/>
        <family val="2"/>
      </rPr>
      <t>(Away Games Only)
No. of competitors × cost per person. Or total bus cost.</t>
    </r>
  </si>
  <si>
    <r>
      <rPr>
        <b/>
        <sz val="11"/>
        <color rgb="FFFFFFFF"/>
        <rFont val="Calibri"/>
        <family val="2"/>
      </rPr>
      <t xml:space="preserve">Total Entry Fee € 
</t>
    </r>
    <r>
      <rPr>
        <b/>
        <sz val="9"/>
        <color rgb="FFFFFFFF"/>
        <rFont val="Calibri"/>
        <family val="2"/>
      </rPr>
      <t>(per person fee × number of people)</t>
    </r>
  </si>
  <si>
    <t>Total Cost €    Auto Calculates</t>
  </si>
  <si>
    <t>Other (please add details...)</t>
  </si>
  <si>
    <t>Note: Rates payable by AUC - Cost of any social activity to be excluded from entry fee</t>
  </si>
  <si>
    <t>Max cover by AUC: €15 (ROI) / £20 (NI) per person per night,  where outside Dublin and unable to travel back same day.</t>
  </si>
  <si>
    <t>Max 50% Bus Hire or train/bus ticket</t>
  </si>
  <si>
    <t>Max 50%</t>
  </si>
  <si>
    <t>Total Cost</t>
  </si>
  <si>
    <t>Allocation under Criteria</t>
  </si>
  <si>
    <t>Intervarsities (Home) Entry Fees</t>
  </si>
  <si>
    <t>Intervarsities (Away) Accommodation</t>
  </si>
  <si>
    <t>Intervarsities (Away) Transport</t>
  </si>
  <si>
    <t>Intervarsities (Away) Entry Fees</t>
  </si>
  <si>
    <t>League Match - Accommodation</t>
  </si>
  <si>
    <t>League Matches - Transport</t>
  </si>
  <si>
    <t>League Matches - Entry Fee</t>
  </si>
  <si>
    <t>Equipment Expenditure, Repairs &amp; Inventory</t>
  </si>
  <si>
    <t>On This Page</t>
  </si>
  <si>
    <t xml:space="preserve"> Purchased Item</t>
  </si>
  <si>
    <t xml:space="preserve">Quantity </t>
  </si>
  <si>
    <r>
      <rPr>
        <b/>
        <sz val="11"/>
        <color rgb="FFFFFFFF"/>
        <rFont val="Calibri"/>
        <family val="2"/>
      </rPr>
      <t xml:space="preserve">Total Cost 
</t>
    </r>
    <r>
      <rPr>
        <b/>
        <sz val="9"/>
        <color rgb="FFFFFFFF"/>
        <rFont val="Calibri"/>
        <family val="2"/>
      </rPr>
      <t>(Including VAT, delivery)</t>
    </r>
  </si>
  <si>
    <t>Proposed Purchase Item</t>
  </si>
  <si>
    <r>
      <rPr>
        <b/>
        <sz val="11"/>
        <color rgb="FFFFFFFF"/>
        <rFont val="Calibri"/>
        <family val="2"/>
      </rPr>
      <t xml:space="preserve">Total Cost 
</t>
    </r>
    <r>
      <rPr>
        <b/>
        <sz val="9"/>
        <color rgb="FFFFFFFF"/>
        <rFont val="Calibri"/>
        <family val="2"/>
      </rPr>
      <t>(Including VAT, delivery)</t>
    </r>
  </si>
  <si>
    <t>Preferred Supplier Name</t>
  </si>
  <si>
    <r>
      <rPr>
        <b/>
        <sz val="14"/>
        <color rgb="FFFFFFFF"/>
        <rFont val="Calibri"/>
        <family val="2"/>
      </rPr>
      <t>Equipment Repair/Maintenance</t>
    </r>
    <r>
      <rPr>
        <b/>
        <sz val="18"/>
        <color rgb="FFFFFFFF"/>
        <rFont val="Calibri"/>
        <family val="2"/>
      </rPr>
      <t xml:space="preserve">
</t>
    </r>
    <r>
      <rPr>
        <sz val="11"/>
        <color rgb="FFFFFFFF"/>
        <rFont val="Calibri"/>
        <family val="2"/>
      </rPr>
      <t>• Please outline your projected expenditure on repairs and maintenance to club equipment.
• Where the repair/maintenance cost for an item exceeds €3,000 please upload 3 quotations for the repair/maintenance to the Grant Document Upload System.
• A contribution will be made towards equipment maintenance and repairs based on the submission of relevant quotations.</t>
    </r>
  </si>
  <si>
    <t>Item repaired/maintained</t>
  </si>
  <si>
    <t>Quantity</t>
  </si>
  <si>
    <r>
      <rPr>
        <b/>
        <sz val="11"/>
        <color rgb="FFFFFFFF"/>
        <rFont val="Calibri"/>
        <family val="2"/>
      </rPr>
      <t xml:space="preserve">Total Cost 
</t>
    </r>
    <r>
      <rPr>
        <b/>
        <sz val="9"/>
        <color rgb="FFFFFFFF"/>
        <rFont val="Calibri"/>
        <family val="2"/>
      </rPr>
      <t>(Including VAT, delivery)</t>
    </r>
  </si>
  <si>
    <t>Item to be repaired/maintained</t>
  </si>
  <si>
    <r>
      <rPr>
        <b/>
        <sz val="11"/>
        <color rgb="FFFFFFFF"/>
        <rFont val="Calibri"/>
        <family val="2"/>
      </rPr>
      <t xml:space="preserve">Total Cost 
</t>
    </r>
    <r>
      <rPr>
        <b/>
        <sz val="9"/>
        <color rgb="FFFFFFFF"/>
        <rFont val="Calibri"/>
        <family val="2"/>
      </rPr>
      <t>(Including VAT, delivery)</t>
    </r>
  </si>
  <si>
    <t>Preferred Supplier/ Contractor Name</t>
  </si>
  <si>
    <t>Item</t>
  </si>
  <si>
    <t>Date Purchased</t>
  </si>
  <si>
    <t>Current Value</t>
  </si>
  <si>
    <t>Storage Location</t>
  </si>
  <si>
    <t>Other Information</t>
  </si>
  <si>
    <t>Total Current Value</t>
  </si>
  <si>
    <t>Coaches, Managers, Instructors, Leaders &amp; Children's Officer</t>
  </si>
  <si>
    <t>Name of Coach / Manager / Instructor / Leader</t>
  </si>
  <si>
    <t>Contact Number</t>
  </si>
  <si>
    <r>
      <rPr>
        <b/>
        <sz val="12"/>
        <color rgb="FFFFFFFF"/>
        <rFont val="Calibri"/>
        <family val="2"/>
      </rPr>
      <t xml:space="preserve">Payment 
</t>
    </r>
    <r>
      <rPr>
        <b/>
        <sz val="9"/>
        <color rgb="FFFFFFFF"/>
        <rFont val="Calibri"/>
        <family val="2"/>
      </rPr>
      <t xml:space="preserve">
(including employers tax and admin fee)</t>
    </r>
  </si>
  <si>
    <r>
      <rPr>
        <b/>
        <sz val="11"/>
        <color rgb="FFFFFFFF"/>
        <rFont val="Calibri"/>
        <family val="2"/>
      </rPr>
      <t xml:space="preserve">Total Cost </t>
    </r>
    <r>
      <rPr>
        <b/>
        <sz val="9"/>
        <color rgb="FFFFFFFF"/>
        <rFont val="Calibri"/>
        <family val="2"/>
      </rPr>
      <t xml:space="preserve">
Calculated Automatically, do not enter data</t>
    </r>
  </si>
  <si>
    <t>Qualification</t>
  </si>
  <si>
    <r>
      <rPr>
        <b/>
        <sz val="12"/>
        <color rgb="FFFFFFFF"/>
        <rFont val="Calibri"/>
        <family val="2"/>
      </rPr>
      <t>Expenses / Vouchers</t>
    </r>
    <r>
      <rPr>
        <b/>
        <sz val="9"/>
        <color rgb="FFFFFFFF"/>
        <rFont val="Calibri"/>
        <family val="2"/>
      </rPr>
      <t xml:space="preserve">
(mileage form must be complete and receipts retained)</t>
    </r>
  </si>
  <si>
    <r>
      <rPr>
        <b/>
        <sz val="12"/>
        <color rgb="FFFFFFFF"/>
        <rFont val="Calibri"/>
        <family val="2"/>
      </rPr>
      <t xml:space="preserve">Payment
</t>
    </r>
    <r>
      <rPr>
        <b/>
        <sz val="9"/>
        <color rgb="FFFFFFFF"/>
        <rFont val="Calibri"/>
        <family val="2"/>
      </rPr>
      <t xml:space="preserve">
(amount confirmed in coaching contract)</t>
    </r>
  </si>
  <si>
    <r>
      <rPr>
        <b/>
        <sz val="11"/>
        <color rgb="FFFFFFFF"/>
        <rFont val="Calibri"/>
        <family val="2"/>
      </rPr>
      <t xml:space="preserve">Tax/PRSI </t>
    </r>
    <r>
      <rPr>
        <b/>
        <sz val="9"/>
        <color rgb="FFFFFFFF"/>
        <rFont val="Calibri"/>
        <family val="2"/>
      </rPr>
      <t xml:space="preserve">
Calculated Automatically, do not enter data
(10% approx.)</t>
    </r>
  </si>
  <si>
    <r>
      <rPr>
        <b/>
        <sz val="11"/>
        <color rgb="FFFFFFFF"/>
        <rFont val="Calibri"/>
        <family val="2"/>
      </rPr>
      <t xml:space="preserve">Mazars Cost </t>
    </r>
    <r>
      <rPr>
        <b/>
        <sz val="9"/>
        <color rgb="FFFFFFFF"/>
        <rFont val="Calibri"/>
        <family val="2"/>
      </rPr>
      <t xml:space="preserve">
Calculated Automatically, do not enter data</t>
    </r>
  </si>
  <si>
    <r>
      <rPr>
        <b/>
        <sz val="11"/>
        <color rgb="FFFFFFFF"/>
        <rFont val="Calibri"/>
        <family val="2"/>
      </rPr>
      <t xml:space="preserve">Total Cost 
</t>
    </r>
    <r>
      <rPr>
        <b/>
        <sz val="9"/>
        <color rgb="FFFFFFFF"/>
        <rFont val="Calibri"/>
        <family val="2"/>
      </rPr>
      <t xml:space="preserve">
Calculated Automatically, do not enter data</t>
    </r>
  </si>
  <si>
    <t>E-mail</t>
  </si>
  <si>
    <t>Club Affiliation Fees</t>
  </si>
  <si>
    <t>Governing Body</t>
  </si>
  <si>
    <t>Does NGB Affiliation include any form of insurance, if so please specify?</t>
  </si>
  <si>
    <r>
      <rPr>
        <b/>
        <sz val="11"/>
        <color rgb="FFFFFFFF"/>
        <rFont val="Calibri"/>
        <family val="2"/>
      </rPr>
      <t xml:space="preserve">• Please outline your expenditure on insurance where the minimum value of equipment is €10,000. </t>
    </r>
    <r>
      <rPr>
        <sz val="11"/>
        <color rgb="FFFFFFFF"/>
        <rFont val="Calibri"/>
        <family val="2"/>
      </rPr>
      <t xml:space="preserve">
• Funding towards such insurance will be considered on a case by case basis upon submission of relevant paperwork by the club.
• No funding will be provided towards Public Liability insurance, Personal Accident insurance or Employers Liability insurance as the AUC already has policies in place to cover such matters (with the exception of the Rugby Clubs who should contact the AUC regarding Personal Accident insurance via the IRFU).</t>
    </r>
  </si>
  <si>
    <t>Company Name</t>
  </si>
  <si>
    <t>Item Insured</t>
  </si>
  <si>
    <r>
      <rPr>
        <b/>
        <sz val="14"/>
        <color rgb="FFFFFFFF"/>
        <rFont val="Calibri"/>
        <family val="2"/>
      </rPr>
      <t xml:space="preserve">Other Costs Where the AUC Contributes Towards
</t>
    </r>
    <r>
      <rPr>
        <sz val="11"/>
        <color rgb="FFFFFFFF"/>
        <rFont val="Calibri"/>
        <family val="2"/>
      </rPr>
      <t>• Please provide details of any other expenditure and the clubs rationale as to why the AUC should provide funding towards these items.  Note other expenditure items will be considered on a case by case basis for funding, unless stated otherwise.
• Where you are hosting a competition, please complete a special grant application with a separate budget for the hosting costs of that competition.</t>
    </r>
  </si>
  <si>
    <t>Hire of external facility for training (50% may be possible depending on requirement and prior notice)</t>
  </si>
  <si>
    <t>Formal Lessons in an approved training centre (up to 50% for lesson)</t>
  </si>
  <si>
    <t>Bank Fees / Card transaction fees</t>
  </si>
  <si>
    <t>Referees/Officials/Judges</t>
  </si>
  <si>
    <t>Catering (where mandatory by NGB)</t>
  </si>
  <si>
    <t>International Travel</t>
  </si>
  <si>
    <t>Club Promotion (web, flyer etc.)</t>
  </si>
  <si>
    <t>Training &amp; Development Courses</t>
  </si>
  <si>
    <t>Club Apparel</t>
  </si>
  <si>
    <t>Social Costs</t>
  </si>
  <si>
    <t>Administration</t>
  </si>
  <si>
    <t>Misc.</t>
  </si>
  <si>
    <t>First Aid, Physiotherapy &amp; Ambulance Costs</t>
  </si>
  <si>
    <t>Actual Cost Last Year</t>
  </si>
  <si>
    <t>Quantity Recommended by the AUC</t>
  </si>
  <si>
    <t>Please confirm the cost of items you are replacing this year.</t>
  </si>
  <si>
    <t>Total Cost of replacement items</t>
  </si>
  <si>
    <t>Assorted plasters x 100</t>
  </si>
  <si>
    <t>Sterile eye pad</t>
  </si>
  <si>
    <t>Triangular bandage calico</t>
  </si>
  <si>
    <t>Safety pins (pack of six)</t>
  </si>
  <si>
    <t>Medium wound dressing</t>
  </si>
  <si>
    <t>Large wound dressing</t>
  </si>
  <si>
    <t>Antiseptic wipes x 50</t>
  </si>
  <si>
    <t>Paramedic shears</t>
  </si>
  <si>
    <t>Latex gloves (pair)</t>
  </si>
  <si>
    <t>Mouth to Mouth Resuscitation Device</t>
  </si>
  <si>
    <t>Nickel plated tweezers</t>
  </si>
  <si>
    <t xml:space="preserve">Elastic bandage </t>
  </si>
  <si>
    <t>Zinc oxide tape</t>
  </si>
  <si>
    <t>20 ml Eye wash pods</t>
  </si>
  <si>
    <t>120 ml bottle of burn gel</t>
  </si>
  <si>
    <t>Disposable cold pack</t>
  </si>
  <si>
    <t>Emergency foil blanket</t>
  </si>
  <si>
    <t>Torch</t>
  </si>
  <si>
    <t>Note: The AUC does not make any contribution towards physiotherapy provisions i.e. taping, strapping</t>
  </si>
  <si>
    <t>2024/2025</t>
  </si>
  <si>
    <t>Projected Cost Current Year</t>
  </si>
  <si>
    <t>Provide details of items and reason why the club believes the AUC should provide funding &amp; no. of occasions required.</t>
  </si>
  <si>
    <t>Ambulance Cost</t>
  </si>
  <si>
    <t>Physiotherapy Services Costs for Matches</t>
  </si>
  <si>
    <t>Senior Treasurer Name:</t>
  </si>
  <si>
    <t xml:space="preserve">Junior Treasurer Name: </t>
  </si>
  <si>
    <t>Date</t>
  </si>
  <si>
    <t>Bank</t>
  </si>
  <si>
    <t>Cash</t>
  </si>
  <si>
    <t>Total Cheques issued by Club but not Cashed by recipient (please provide details below)</t>
  </si>
  <si>
    <t>Automatically calculated</t>
  </si>
  <si>
    <t>Annual Grant 2023/2024 (including amount paid to coaches on your behalf by the AUC)</t>
  </si>
  <si>
    <t>Special Grant 2023/2024</t>
  </si>
  <si>
    <t>All Totals are transferred automatically from earlier sheets</t>
  </si>
  <si>
    <t>Total - Income</t>
  </si>
  <si>
    <t>Equipment Expenditure</t>
  </si>
  <si>
    <t>Equipment Repairs &amp; Maintenance</t>
  </si>
  <si>
    <t>Affiliation Costs</t>
  </si>
  <si>
    <t>Individual Affiliation Costs</t>
  </si>
  <si>
    <t>Insurance Costs</t>
  </si>
  <si>
    <t xml:space="preserve">First Aid Costs </t>
  </si>
  <si>
    <t>Coaching Costs (including amount paid by AUC on your behalf to coaches)</t>
  </si>
  <si>
    <t xml:space="preserve">Other Costs </t>
  </si>
  <si>
    <t>Other Costs where the AUC made no contribution</t>
  </si>
  <si>
    <t>Total - Expenditure</t>
  </si>
  <si>
    <t>Club name:</t>
  </si>
  <si>
    <t>For AUC Use Only (Do not enter any data.  All Data in this section to be inserted by the AUC):</t>
  </si>
  <si>
    <t>Balance</t>
  </si>
  <si>
    <t>Notes</t>
  </si>
  <si>
    <t>Total Balance</t>
  </si>
  <si>
    <t>Total Income</t>
  </si>
  <si>
    <t>Expenditure</t>
  </si>
  <si>
    <t>Coaching Costs</t>
  </si>
  <si>
    <t>Other Costs where the AUC will make a contribution</t>
  </si>
  <si>
    <t>Other Costs where the AUC will make no contribution</t>
  </si>
  <si>
    <t>Total Expenditure</t>
  </si>
  <si>
    <t>Projected Surplus/Deficit for Year</t>
  </si>
  <si>
    <t>Allowable Expenditure Item</t>
  </si>
  <si>
    <t>Euro</t>
  </si>
  <si>
    <t>AUC Contribution</t>
  </si>
  <si>
    <t>Domestic Competition Expenditure:</t>
  </si>
  <si>
    <t>Night rate 50% to max €30IRL/€40NI</t>
  </si>
  <si>
    <t>Up to 50% bus hire or train/bus ticket</t>
  </si>
  <si>
    <t>Night rate 50% to max €30IRL/€40NI, where outside Dublin and unable to travel back same day</t>
  </si>
  <si>
    <t>50% where deemed necessary for operation of the club</t>
  </si>
  <si>
    <t>Discretionary based on quotations</t>
  </si>
  <si>
    <t>50% of NGB cost.  No individual affiliation contribution</t>
  </si>
  <si>
    <t>Case by case basis for equipment insurance, minimum value €10,000</t>
  </si>
  <si>
    <t>Discretionary based on level of competition, NGB Rules, Membership income. Max. 50% for ambulance cost.</t>
  </si>
  <si>
    <t>Discretionary based on level of competition, no. of members/teams, qualification/standard, membership fee.</t>
  </si>
  <si>
    <t>Other Costs:</t>
  </si>
  <si>
    <t xml:space="preserve">Hire of external facility for training </t>
  </si>
  <si>
    <t xml:space="preserve">Hire of external facility for competition </t>
  </si>
  <si>
    <t>Formal Lessons in an approved training centre</t>
  </si>
  <si>
    <t>50% of lesson cost.</t>
  </si>
  <si>
    <t>Bank Fees/Card Transaction Fees</t>
  </si>
  <si>
    <t>Bank fees should be incurred for regular account transactions.</t>
  </si>
  <si>
    <t>Catering (where a requirement of the NGB)</t>
  </si>
  <si>
    <t>Grant Recommendation for AUC Executive Committee, subject to submission of all required documentation</t>
  </si>
  <si>
    <t>AUC Notes:</t>
  </si>
  <si>
    <t>Quantity 
Held by the Club</t>
  </si>
  <si>
    <t>Membership Income (Clubs must charge a minimum fee of €15 per person to be recognised as a club member)</t>
  </si>
  <si>
    <t>Name</t>
  </si>
  <si>
    <t>AUC Training &amp; Development Subsidy</t>
  </si>
  <si>
    <t xml:space="preserve">• Please list all domestic competitions for the previous and projected year and detail their associated costs.                                                                        
• Details of trips, training camps or international travel should not be included.                                                                        
• List the total cost of your participation in a league or cup competition and not the individual cost for each game.                                                                        
• Where you are hosting a competition, please complete a special grant application with a separate budget for the hosting costs of that competition. Only include the cost of UCD participation in the event in the tables below.                                                                        
• Please refer to the AUC's Grant Award Criteria for full details of what costs the AUC will make a contribution towards and to what extent.                                                                        </t>
  </si>
  <si>
    <r>
      <t xml:space="preserve">Name of Coach / Manager / Instructor / Leader
</t>
    </r>
    <r>
      <rPr>
        <b/>
        <sz val="9"/>
        <color rgb="FFFFFFFF"/>
        <rFont val="Calibri"/>
        <family val="2"/>
      </rPr>
      <t>(Enter all whether they are paid, in receipt of expenses or receiving no remuneration)</t>
    </r>
  </si>
  <si>
    <t>Hire of external facility for league/cup competition(50% may be possible depending on requirement and prior notice)</t>
  </si>
  <si>
    <t>Please add more items if necessary</t>
  </si>
  <si>
    <t>Section Complete (if applicable)</t>
  </si>
  <si>
    <t>Children's Officer</t>
  </si>
  <si>
    <r>
      <t xml:space="preserve">This figure must match </t>
    </r>
    <r>
      <rPr>
        <b/>
        <sz val="11"/>
        <color theme="4"/>
        <rFont val="Calibri"/>
        <family val="2"/>
      </rPr>
      <t>cell B47</t>
    </r>
    <r>
      <rPr>
        <b/>
        <sz val="11"/>
        <rFont val="Calibri"/>
        <family val="2"/>
      </rPr>
      <t>. If cells E9 and B47 appear red, the figures are incorrect.</t>
    </r>
  </si>
  <si>
    <t>2024-25 Opening Balances</t>
  </si>
  <si>
    <t>Opening Balance  Date 2024-25</t>
  </si>
  <si>
    <t>dd/mm/yy</t>
  </si>
  <si>
    <t>Please complete</t>
  </si>
  <si>
    <t xml:space="preserve">Opening Balance in Bank </t>
  </si>
  <si>
    <t>Auto-calculates or auto transfers</t>
  </si>
  <si>
    <t xml:space="preserve">Opening Balance in Cash </t>
  </si>
  <si>
    <t>2024-25 Closing Balances</t>
  </si>
  <si>
    <t>Closing Balance  Date 2024-25</t>
  </si>
  <si>
    <t xml:space="preserve">Closing Balance in Bank </t>
  </si>
  <si>
    <t xml:space="preserve">Closing Balance in Cash </t>
  </si>
  <si>
    <t>Projected for 2025/2026</t>
  </si>
  <si>
    <t>Grant Income</t>
  </si>
  <si>
    <t>Annual Grant 2024/2025 (including amount paid to coaches on your behalf by the AUC)</t>
  </si>
  <si>
    <t>Special Grant 2024/2025</t>
  </si>
  <si>
    <t>Senior Intervarsities (Home)</t>
  </si>
  <si>
    <t>Freshers Intervarsities (Home)</t>
  </si>
  <si>
    <t>League</t>
  </si>
  <si>
    <t>Freshers Intervarsities (Away)</t>
  </si>
  <si>
    <t>Senior Intervarsities (Away)</t>
  </si>
  <si>
    <t>Other - Accomodation</t>
  </si>
  <si>
    <t>Other - Transport</t>
  </si>
  <si>
    <t>Other - Entry Fees</t>
  </si>
  <si>
    <t>Domestic Competition Expenditure Summary 2025/2026</t>
  </si>
  <si>
    <t>Competition Costs - Varisties, League Matches (Including Intervarsity League, Cups) 2025/2026 (Projected)</t>
  </si>
  <si>
    <r>
      <t xml:space="preserve">For AUC Use Only 
</t>
    </r>
    <r>
      <rPr>
        <b/>
        <sz val="11"/>
        <color theme="2"/>
        <rFont val="Calibri"/>
        <family val="2"/>
      </rPr>
      <t>(Do not enter any data)</t>
    </r>
  </si>
  <si>
    <r>
      <t xml:space="preserve">Equipment Purchases
</t>
    </r>
    <r>
      <rPr>
        <sz val="11"/>
        <color theme="2"/>
        <rFont val="Calibri"/>
        <family val="2"/>
      </rPr>
      <t>• Please outline your expenditure on equipment in 2023/2024 and proposed expenditure on Club equipment in 2024/2025. Do not include personal equipment (tracksuits, hoodies etc.)  which should  be paid for by members or via sponsorship.
• Where the cost for an item exceeds €3,000 please upload 3 quotations for the equipment to the Grant Document Upload System.
• Usually a club will receive up to 50% of this funding where the item is deemed necessary for the operation of the club.</t>
    </r>
  </si>
  <si>
    <t>2024/25</t>
  </si>
  <si>
    <r>
      <rPr>
        <b/>
        <sz val="14"/>
        <color rgb="FFFFFFFF"/>
        <rFont val="Calibri"/>
        <family val="2"/>
      </rPr>
      <t>2025/26</t>
    </r>
    <r>
      <rPr>
        <b/>
        <sz val="18"/>
        <color rgb="FFFFFFFF"/>
        <rFont val="Calibri"/>
        <family val="2"/>
      </rPr>
      <t xml:space="preserve">
</t>
    </r>
    <r>
      <rPr>
        <b/>
        <sz val="10"/>
        <color rgb="FFFFFFFF"/>
        <rFont val="Calibri"/>
        <family val="2"/>
      </rPr>
      <t>Where the cost for an item exceeds €3,000, 
upload 3 quotations for the item to the Grant Document Upload System.</t>
    </r>
  </si>
  <si>
    <t>Projected for 2025/26</t>
  </si>
  <si>
    <t>Club Equipment Inventory 2025/2026</t>
  </si>
  <si>
    <r>
      <rPr>
        <b/>
        <sz val="14"/>
        <color rgb="FFFFFFFF"/>
        <rFont val="Calibri"/>
        <family val="2"/>
      </rPr>
      <t>Projected for 2025/26</t>
    </r>
    <r>
      <rPr>
        <b/>
        <sz val="18"/>
        <color rgb="FFFFFFFF"/>
        <rFont val="Calibri"/>
        <family val="2"/>
      </rPr>
      <t xml:space="preserve">
</t>
    </r>
    <r>
      <rPr>
        <b/>
        <sz val="9"/>
        <color rgb="FFFFFFFF"/>
        <rFont val="Calibri"/>
        <family val="2"/>
      </rPr>
      <t>Where the repair/maintenance cost for an item exceeds €3,000, 
upload 3 quotations for the repair/maintenance to the Grant Document Upload System.</t>
    </r>
  </si>
  <si>
    <t>Actual Cost 2024/25</t>
  </si>
  <si>
    <t>Projected Cost 2025/26</t>
  </si>
  <si>
    <t>Actual Cost for 2024/25</t>
  </si>
  <si>
    <r>
      <t xml:space="preserve">Projected Cost 2025/26
</t>
    </r>
    <r>
      <rPr>
        <b/>
        <sz val="9"/>
        <color rgb="FFFFFFFF"/>
        <rFont val="Calibri"/>
        <family val="2"/>
      </rPr>
      <t>Equipment Value Must exceed €10,000*</t>
    </r>
  </si>
  <si>
    <t>Domestic Competition 2024/2025 (Including varsities and leagues)</t>
  </si>
  <si>
    <t>Intervarsities (Home) 2025/2026 (Projected)</t>
  </si>
  <si>
    <r>
      <t xml:space="preserve">2025/2026
</t>
    </r>
    <r>
      <rPr>
        <b/>
        <sz val="12"/>
        <color rgb="FFFFFFFF"/>
        <rFont val="Calibri"/>
        <family val="2"/>
      </rPr>
      <t>List all First Aid Equipment Held by the Club</t>
    </r>
  </si>
  <si>
    <t>2025/26</t>
  </si>
  <si>
    <r>
      <t>Ambulance Cost</t>
    </r>
    <r>
      <rPr>
        <sz val="10"/>
        <color theme="0"/>
        <rFont val="Calibri"/>
        <family val="2"/>
      </rPr>
      <t xml:space="preserve"> 
(matches only, up to 50% of cost where a requirement of NGB)</t>
    </r>
  </si>
  <si>
    <t>Financial Year 2024/2025</t>
  </si>
  <si>
    <t>Start Date 2024/2025 and Opening Bank Balance and Opening Cash Balance</t>
  </si>
  <si>
    <t>End Date 2024/2025 and Closing Bank Balance and Closing Cash Balance</t>
  </si>
  <si>
    <t>Income - 2024/2025</t>
  </si>
  <si>
    <t>Expenditure - 2024/2025</t>
  </si>
  <si>
    <t>Less Uncashed Cheques and Payments Pending 2024/2025</t>
  </si>
  <si>
    <t>Breakdown of All Payments Owed by the Club for goods received but not paid for from 2024/2025</t>
  </si>
  <si>
    <t>Details of Specific Purpose Funds being held for 2025/2026</t>
  </si>
  <si>
    <r>
      <t xml:space="preserve">2024/2025
</t>
    </r>
    <r>
      <rPr>
        <b/>
        <sz val="12"/>
        <color rgb="FFFFFFFF"/>
        <rFont val="Calibri"/>
        <family val="2"/>
      </rPr>
      <t>Input the First Aid Equipment Cost for the Club for 2024/2025</t>
    </r>
  </si>
  <si>
    <t xml:space="preserve">Equipment Expenditure &amp; Inventory                                                                </t>
  </si>
  <si>
    <t>Opening and Closing Balances</t>
  </si>
  <si>
    <t>Equipment Repair and Maintenance 2025/2026</t>
  </si>
  <si>
    <t xml:space="preserve">Children's Officer 2025-26          </t>
  </si>
  <si>
    <t>Each club must appoint a Children's Officer who has a valid Safeguarding 1 Certificate, is Garda Vetted by the AUC (valid for three years), and has completed the Club Code of Conduct Form.</t>
  </si>
  <si>
    <t xml:space="preserve">Coaches, Managers, Instructors, Leaders </t>
  </si>
  <si>
    <r>
      <rPr>
        <b/>
        <sz val="12"/>
        <color theme="0"/>
        <rFont val="Calibri"/>
        <family val="2"/>
        <scheme val="minor"/>
      </rPr>
      <t>No Coach can commence working with a UCD club until they have valid Garda Vetting, Safeguarding, and have completed the applicable Pack.</t>
    </r>
    <r>
      <rPr>
        <b/>
        <sz val="14"/>
        <color theme="0"/>
        <rFont val="Calibri"/>
        <family val="2"/>
        <scheme val="minor"/>
      </rPr>
      <t xml:space="preserve">
</t>
    </r>
    <r>
      <rPr>
        <sz val="11"/>
        <color theme="0"/>
        <rFont val="Calibri"/>
        <family val="2"/>
        <scheme val="minor"/>
      </rPr>
      <t>• List all club coaches, whether paid or unpaid. UCD Sport will request relevant documentation for each name listed.
• If a vetting form or safeguarding certificate is submitted for someone not listed, UCD Sport will assume they are a coach/manager/instructor/leader and will seek clarification from the club.
• Provide details of any expenses or payments made to coaches/managers/instructors/leaders for 2024/2025, along with projections for 2025/2026, if applicable.
• Upload receipts for vouched expenses paid in 2024/2025 as a PDF to the Club Grant Document Upload System.
• Refer to the Clubs Ops Manual for complete details on the AUC's coaching policy.
• Inform the AUC immediately of any changes to coaches/managers/instructors/leaders during the year.
• Under Revenue's Enhanced Reporting Requirements (ERR), the AUC must report certain expenses and benefits (e.g. vouchers, expenses) provided to paid coaches (employees) by the club.</t>
    </r>
  </si>
  <si>
    <t xml:space="preserve">Individual Affiliation Fees </t>
  </si>
  <si>
    <t>Other Costs (No Contribution)</t>
  </si>
  <si>
    <r>
      <t xml:space="preserve">Other Costs the AUC does not make a contribution towards in Annual Grant funding
</t>
    </r>
    <r>
      <rPr>
        <sz val="11"/>
        <color theme="0"/>
        <rFont val="Calibri"/>
        <family val="2"/>
      </rPr>
      <t>• Please provide details of any other expenditure. Please note that the AUC will make no contribution towards these costs.</t>
    </r>
  </si>
  <si>
    <t>Other Costs (Contribution made)</t>
  </si>
  <si>
    <t>• Please indicate the individual affiliation to governing bodies of your sport.  Note that the AUC does not make a contribution towards such costs.</t>
  </si>
  <si>
    <t>please complete</t>
  </si>
  <si>
    <t>do not complete</t>
  </si>
  <si>
    <t>2025/2026 Projected Accounts</t>
  </si>
  <si>
    <t>Balance Available 2024/2025 (Bank Held)</t>
  </si>
  <si>
    <t>Balance Available 2024/2025 (Cash Held)</t>
  </si>
  <si>
    <t>There must be 12 months between the opening and closing balance dates</t>
  </si>
  <si>
    <t xml:space="preserve">Total Income </t>
  </si>
  <si>
    <t>Club Affiliation Costs</t>
  </si>
  <si>
    <t>2025/2026 Grant Calculation</t>
  </si>
  <si>
    <t>AUC Workings 2025-26</t>
  </si>
  <si>
    <t>DO NOT COMPLETE</t>
  </si>
  <si>
    <t>complete for 2024-25</t>
  </si>
  <si>
    <t>complete for 2025-26</t>
  </si>
  <si>
    <t>Grant Form 2025/2026</t>
  </si>
  <si>
    <r>
      <rPr>
        <b/>
        <sz val="12"/>
        <color rgb="FFFFFFFF"/>
        <rFont val="Calibri"/>
        <family val="2"/>
      </rPr>
      <t xml:space="preserve">Number of Annual Payments 
</t>
    </r>
    <r>
      <rPr>
        <b/>
        <sz val="9"/>
        <color rgb="FFFFFFFF"/>
        <rFont val="Calibri"/>
        <family val="2"/>
      </rPr>
      <t xml:space="preserve">
(where being paid)
( Select 1 or 2)              (Select 0 if Coach is Self-employed)</t>
    </r>
  </si>
  <si>
    <t>Eligible Costs</t>
  </si>
  <si>
    <r>
      <t xml:space="preserve">Senior Treasurer Email: 
</t>
    </r>
    <r>
      <rPr>
        <sz val="9"/>
        <rFont val="Calibri"/>
        <family val="2"/>
      </rPr>
      <t>(The Senior Treasurer must approve the figures in the Accounts Summary &amp; may be contacted to confirm their approval)</t>
    </r>
  </si>
  <si>
    <r>
      <t xml:space="preserve">Junior Treasurer Email: 
</t>
    </r>
    <r>
      <rPr>
        <sz val="9"/>
        <rFont val="Calibri"/>
        <family val="2"/>
      </rPr>
      <t>(The Junior Treasurer must approve the figures in the Accounts Summary  &amp; may be contacted to confirm their approval)</t>
    </r>
  </si>
  <si>
    <r>
      <rPr>
        <b/>
        <sz val="24"/>
        <rFont val="Calibri"/>
        <family val="2"/>
      </rPr>
      <t xml:space="preserve">Bank Reconciliation &amp; Annual Accounts Summary Sheet for 2024/2025 </t>
    </r>
    <r>
      <rPr>
        <b/>
        <sz val="18"/>
        <rFont val="Calibri"/>
        <family val="2"/>
      </rPr>
      <t xml:space="preserve">
</t>
    </r>
    <r>
      <rPr>
        <sz val="12"/>
        <rFont val="Calibri"/>
        <family val="2"/>
      </rPr>
      <t>This section should be completed and approved by the Senior Treasurer &amp; Junior Treasurer with your club's bank statements to hand. 
Please complete the details below where asked to enter data in the BLANK LIGHT BLUE CELLS.  Other data will be copied automatically from earlier sections of the form.
Data in this section should match your club accounts and data provided earlier in the form.</t>
    </r>
  </si>
  <si>
    <r>
      <t>24/25 Opening Balance</t>
    </r>
    <r>
      <rPr>
        <b/>
        <sz val="11"/>
        <rFont val="Calibri"/>
        <family val="2"/>
      </rPr>
      <t xml:space="preserve"> (Bank plus Cash)</t>
    </r>
  </si>
  <si>
    <r>
      <rPr>
        <b/>
        <sz val="17"/>
        <rFont val="Calibri"/>
        <family val="2"/>
      </rPr>
      <t>24/25 Income Subtotal</t>
    </r>
    <r>
      <rPr>
        <b/>
        <sz val="14"/>
        <rFont val="Calibri"/>
        <family val="2"/>
      </rPr>
      <t xml:space="preserve"> </t>
    </r>
    <r>
      <rPr>
        <b/>
        <sz val="11"/>
        <rFont val="Calibri"/>
        <family val="2"/>
      </rPr>
      <t>(Opening Balance plus income)</t>
    </r>
  </si>
  <si>
    <r>
      <t xml:space="preserve">24/25 Closing Balance </t>
    </r>
    <r>
      <rPr>
        <b/>
        <sz val="11"/>
        <rFont val="Calibri"/>
        <family val="2"/>
      </rPr>
      <t>(Opening Balance plus income, less expenditure)</t>
    </r>
  </si>
  <si>
    <t xml:space="preserve">25/26 Opening Balance Available to the Club </t>
  </si>
  <si>
    <t>Please ensure the opening and closing balance dates that you enter in cells C3 and C10 on this sheet match the dates highlighted on the clubs  bank statements that you upload to the grant upload system on SISWeb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</si>
</sst>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d/m/yyyy"/>
    <numFmt numFmtId="166" formatCode="&quot;€&quot;#,##0.00"/>
    <numFmt numFmtId="167" formatCode="dd/mm/yy;@"/>
    <numFmt numFmtId="168" formatCode="[$€-2]\ #,##0.00"/>
    <numFmt numFmtId="169" formatCode="#,##0.00\ [$€-803]"/>
  </numFmts>
  <fonts count="97" x14ac:knownFonts="1">
    <font>
      <sz val="11"/>
      <color theme="1"/>
      <name val="Calibri"/>
      <scheme val="minor"/>
    </font>
    <font>
      <sz val="11"/>
      <color theme="1"/>
      <name val="Calibri"/>
      <family val="2"/>
      <scheme val="minor"/>
    </font>
    <font>
      <sz val="11"/>
      <color theme="1"/>
      <name val="Calibri"/>
      <family val="2"/>
      <scheme val="minor"/>
    </font>
    <font>
      <b/>
      <sz val="22"/>
      <color theme="0"/>
      <name val="Calibri"/>
      <family val="2"/>
    </font>
    <font>
      <sz val="11"/>
      <name val="Calibri"/>
      <family val="2"/>
    </font>
    <font>
      <sz val="11"/>
      <color theme="1"/>
      <name val="Calibri"/>
      <family val="2"/>
    </font>
    <font>
      <b/>
      <sz val="12"/>
      <color theme="1"/>
      <name val="Calibri"/>
      <family val="2"/>
    </font>
    <font>
      <sz val="14"/>
      <color theme="1"/>
      <name val="Calibri"/>
      <family val="2"/>
    </font>
    <font>
      <sz val="12"/>
      <color theme="0"/>
      <name val="Calibri"/>
      <family val="2"/>
    </font>
    <font>
      <b/>
      <sz val="14"/>
      <color rgb="FFFFFFFF"/>
      <name val="Calibri"/>
      <family val="2"/>
    </font>
    <font>
      <sz val="11"/>
      <color rgb="FF1155CC"/>
      <name val="Calibri"/>
      <family val="2"/>
    </font>
    <font>
      <b/>
      <sz val="24"/>
      <color theme="1"/>
      <name val="Calibri"/>
      <family val="2"/>
    </font>
    <font>
      <b/>
      <sz val="14"/>
      <color theme="0"/>
      <name val="Calibri"/>
      <family val="2"/>
    </font>
    <font>
      <b/>
      <sz val="12"/>
      <color rgb="FFFFFFFF"/>
      <name val="Calibri"/>
      <family val="2"/>
    </font>
    <font>
      <b/>
      <sz val="12"/>
      <color theme="0"/>
      <name val="Calibri"/>
      <family val="2"/>
    </font>
    <font>
      <b/>
      <sz val="11"/>
      <color rgb="FFFFFFFF"/>
      <name val="Calibri"/>
      <family val="2"/>
    </font>
    <font>
      <b/>
      <sz val="11"/>
      <color theme="0"/>
      <name val="Calibri"/>
      <family val="2"/>
    </font>
    <font>
      <b/>
      <sz val="11"/>
      <color theme="1"/>
      <name val="Calibri"/>
      <family val="2"/>
    </font>
    <font>
      <sz val="11"/>
      <color rgb="FFFFFFFF"/>
      <name val="Calibri"/>
      <family val="2"/>
    </font>
    <font>
      <b/>
      <sz val="10"/>
      <color rgb="FFFFFFFF"/>
      <name val="Calibri"/>
      <family val="2"/>
    </font>
    <font>
      <sz val="14"/>
      <color theme="0"/>
      <name val="Calibri"/>
      <family val="2"/>
    </font>
    <font>
      <sz val="11"/>
      <color theme="0"/>
      <name val="Calibri"/>
      <family val="2"/>
    </font>
    <font>
      <sz val="10"/>
      <color theme="1"/>
      <name val="Calibri"/>
      <family val="2"/>
    </font>
    <font>
      <sz val="9"/>
      <color theme="1"/>
      <name val="Calibri"/>
      <family val="2"/>
    </font>
    <font>
      <sz val="11"/>
      <color rgb="FF000000"/>
      <name val="Calibri"/>
      <family val="2"/>
    </font>
    <font>
      <b/>
      <sz val="18"/>
      <color theme="0"/>
      <name val="Calibri"/>
      <family val="2"/>
    </font>
    <font>
      <b/>
      <sz val="18"/>
      <color rgb="FF0000FF"/>
      <name val="Calibri"/>
      <family val="2"/>
    </font>
    <font>
      <b/>
      <sz val="9"/>
      <color theme="0"/>
      <name val="Calibri"/>
      <family val="2"/>
    </font>
    <font>
      <b/>
      <sz val="9"/>
      <color rgb="FFFFFFFF"/>
      <name val="Calibri"/>
      <family val="2"/>
    </font>
    <font>
      <sz val="10"/>
      <color rgb="FF000000"/>
      <name val="Calibri"/>
      <family val="2"/>
    </font>
    <font>
      <sz val="9"/>
      <color rgb="FF000000"/>
      <name val="Calibri"/>
      <family val="2"/>
    </font>
    <font>
      <sz val="10"/>
      <color rgb="FF0000FF"/>
      <name val="Calibri"/>
      <family val="2"/>
    </font>
    <font>
      <b/>
      <sz val="22"/>
      <color rgb="FF1F497D"/>
      <name val="Calibri"/>
      <family val="2"/>
    </font>
    <font>
      <sz val="22"/>
      <color rgb="FF1F497D"/>
      <name val="Calibri"/>
      <family val="2"/>
    </font>
    <font>
      <b/>
      <sz val="14"/>
      <color theme="1"/>
      <name val="Calibri"/>
      <family val="2"/>
    </font>
    <font>
      <b/>
      <sz val="10"/>
      <color theme="1"/>
      <name val="Calibri"/>
      <family val="2"/>
    </font>
    <font>
      <b/>
      <sz val="18"/>
      <color rgb="FFFFFFFF"/>
      <name val="Calibri"/>
      <family val="2"/>
    </font>
    <font>
      <sz val="12"/>
      <color theme="1"/>
      <name val="Calibri"/>
      <family val="2"/>
    </font>
    <font>
      <b/>
      <sz val="16"/>
      <color theme="0"/>
      <name val="Calibri"/>
      <family val="2"/>
    </font>
    <font>
      <b/>
      <sz val="11"/>
      <color rgb="FF000000"/>
      <name val="Calibri"/>
      <family val="2"/>
    </font>
    <font>
      <b/>
      <sz val="16"/>
      <color theme="1"/>
      <name val="Calibri"/>
      <family val="2"/>
    </font>
    <font>
      <sz val="11"/>
      <color theme="0"/>
      <name val="Calibri"/>
      <family val="2"/>
      <scheme val="minor"/>
    </font>
    <font>
      <sz val="12"/>
      <color rgb="FF002060"/>
      <name val="Calibri"/>
      <family val="2"/>
    </font>
    <font>
      <b/>
      <sz val="11"/>
      <name val="Calibri"/>
      <family val="2"/>
    </font>
    <font>
      <b/>
      <sz val="11"/>
      <color theme="0"/>
      <name val="Calibri"/>
      <family val="2"/>
    </font>
    <font>
      <b/>
      <sz val="12"/>
      <color theme="0"/>
      <name val="Calibri"/>
      <family val="2"/>
    </font>
    <font>
      <b/>
      <sz val="12"/>
      <color rgb="FFFFFFFF"/>
      <name val="Calibri"/>
      <family val="2"/>
    </font>
    <font>
      <b/>
      <sz val="12"/>
      <name val="Calibri"/>
      <family val="2"/>
    </font>
    <font>
      <sz val="12"/>
      <name val="Calibri"/>
      <family val="2"/>
    </font>
    <font>
      <b/>
      <sz val="16"/>
      <color rgb="FFFFFFFF"/>
      <name val="Calibri"/>
      <family val="2"/>
    </font>
    <font>
      <b/>
      <sz val="14"/>
      <color rgb="FFFFFFFF"/>
      <name val="Calibri"/>
      <family val="2"/>
    </font>
    <font>
      <b/>
      <sz val="14"/>
      <color theme="0"/>
      <name val="Calibri"/>
      <family val="2"/>
      <scheme val="minor"/>
    </font>
    <font>
      <b/>
      <sz val="12"/>
      <color theme="1"/>
      <name val="Calibri"/>
      <family val="2"/>
    </font>
    <font>
      <b/>
      <sz val="11"/>
      <color theme="1"/>
      <name val="Calibri"/>
      <family val="2"/>
    </font>
    <font>
      <sz val="10"/>
      <color rgb="FF000000"/>
      <name val="Calibri"/>
      <family val="2"/>
    </font>
    <font>
      <sz val="10"/>
      <color theme="1"/>
      <name val="Calibri"/>
      <family val="2"/>
    </font>
    <font>
      <b/>
      <sz val="10"/>
      <color theme="0"/>
      <name val="Calibri"/>
      <family val="2"/>
    </font>
    <font>
      <b/>
      <sz val="10"/>
      <color rgb="FFFFFFFF"/>
      <name val="Calibri"/>
      <family val="2"/>
    </font>
    <font>
      <u/>
      <sz val="11"/>
      <color theme="10"/>
      <name val="Calibri"/>
      <family val="2"/>
      <scheme val="minor"/>
    </font>
    <font>
      <b/>
      <sz val="11"/>
      <color theme="1"/>
      <name val="Calibri"/>
      <family val="2"/>
      <scheme val="minor"/>
    </font>
    <font>
      <b/>
      <sz val="16"/>
      <color rgb="FFFFFFFF"/>
      <name val="Calibri"/>
      <family val="2"/>
      <scheme val="minor"/>
    </font>
    <font>
      <b/>
      <sz val="12"/>
      <color theme="0"/>
      <name val="Calibri"/>
      <family val="2"/>
      <scheme val="minor"/>
    </font>
    <font>
      <b/>
      <sz val="11"/>
      <color rgb="FFFFFFFF"/>
      <name val="Calibri"/>
      <family val="2"/>
    </font>
    <font>
      <b/>
      <sz val="11"/>
      <color rgb="FFFFFFFF"/>
      <name val="Calibri"/>
      <family val="2"/>
      <scheme val="minor"/>
    </font>
    <font>
      <b/>
      <sz val="11"/>
      <color theme="4"/>
      <name val="Calibri"/>
      <family val="2"/>
    </font>
    <font>
      <b/>
      <sz val="11"/>
      <color theme="0"/>
      <name val="Calibri"/>
      <family val="2"/>
      <scheme val="minor"/>
    </font>
    <font>
      <sz val="12"/>
      <color theme="1"/>
      <name val="Calibri"/>
      <family val="2"/>
      <scheme val="minor"/>
    </font>
    <font>
      <b/>
      <sz val="9"/>
      <color indexed="81"/>
      <name val="Tahoma"/>
      <family val="2"/>
    </font>
    <font>
      <b/>
      <sz val="24"/>
      <color theme="0"/>
      <name val="Calibri"/>
      <family val="2"/>
    </font>
    <font>
      <sz val="11"/>
      <color theme="8"/>
      <name val="Calibri"/>
      <family val="2"/>
    </font>
    <font>
      <sz val="8"/>
      <color theme="8"/>
      <name val="Calibri"/>
      <family val="2"/>
    </font>
    <font>
      <sz val="11"/>
      <color theme="2"/>
      <name val="Calibri"/>
      <family val="2"/>
    </font>
    <font>
      <b/>
      <sz val="12"/>
      <color theme="2"/>
      <name val="Calibri"/>
      <family val="2"/>
    </font>
    <font>
      <sz val="12"/>
      <color theme="2"/>
      <name val="Calibri"/>
      <family val="2"/>
    </font>
    <font>
      <b/>
      <sz val="11"/>
      <color theme="2"/>
      <name val="Calibri"/>
      <family val="2"/>
    </font>
    <font>
      <sz val="10"/>
      <color theme="2"/>
      <name val="Calibri"/>
      <family val="2"/>
    </font>
    <font>
      <b/>
      <sz val="14"/>
      <color theme="2"/>
      <name val="Calibri"/>
      <family val="2"/>
    </font>
    <font>
      <b/>
      <sz val="24"/>
      <color theme="2"/>
      <name val="Calibri"/>
      <family val="2"/>
    </font>
    <font>
      <b/>
      <u/>
      <sz val="11"/>
      <color theme="2"/>
      <name val="Calibri"/>
      <family val="2"/>
    </font>
    <font>
      <b/>
      <sz val="18"/>
      <color theme="2"/>
      <name val="Calibri"/>
      <family val="2"/>
    </font>
    <font>
      <sz val="11"/>
      <color theme="2"/>
      <name val="Calibri"/>
      <family val="2"/>
      <scheme val="minor"/>
    </font>
    <font>
      <b/>
      <u/>
      <sz val="11"/>
      <color theme="0"/>
      <name val="Calibri"/>
      <family val="2"/>
    </font>
    <font>
      <b/>
      <u/>
      <sz val="11"/>
      <color theme="0"/>
      <name val="Calibri"/>
      <family val="2"/>
      <scheme val="minor"/>
    </font>
    <font>
      <sz val="10"/>
      <color theme="0"/>
      <name val="Calibri"/>
      <family val="2"/>
    </font>
    <font>
      <u/>
      <sz val="11"/>
      <color theme="0"/>
      <name val="Calibri"/>
      <family val="2"/>
      <scheme val="minor"/>
    </font>
    <font>
      <sz val="16"/>
      <color theme="0"/>
      <name val="Calibri"/>
      <family val="2"/>
    </font>
    <font>
      <sz val="11"/>
      <name val="Calibri"/>
      <family val="2"/>
      <scheme val="minor"/>
    </font>
    <font>
      <b/>
      <sz val="9"/>
      <color rgb="FF000000"/>
      <name val="Tahoma"/>
      <family val="2"/>
    </font>
    <font>
      <b/>
      <sz val="16"/>
      <name val="Calibri"/>
      <family val="2"/>
    </font>
    <font>
      <i/>
      <sz val="10"/>
      <name val="Calibri"/>
      <family val="2"/>
    </font>
    <font>
      <b/>
      <sz val="18"/>
      <name val="Calibri"/>
      <family val="2"/>
    </font>
    <font>
      <b/>
      <sz val="24"/>
      <name val="Calibri"/>
      <family val="2"/>
    </font>
    <font>
      <sz val="9"/>
      <name val="Calibri"/>
      <family val="2"/>
    </font>
    <font>
      <b/>
      <sz val="14"/>
      <name val="Calibri"/>
      <family val="2"/>
    </font>
    <font>
      <b/>
      <sz val="13"/>
      <name val="Calibri"/>
      <family val="2"/>
    </font>
    <font>
      <b/>
      <sz val="17"/>
      <name val="Calibri"/>
      <family val="2"/>
    </font>
    <font>
      <sz val="10"/>
      <name val="Calibri"/>
      <family val="2"/>
    </font>
  </fonts>
  <fills count="58">
    <fill>
      <patternFill patternType="none"/>
    </fill>
    <fill>
      <patternFill patternType="gray125"/>
    </fill>
    <fill>
      <patternFill patternType="solid">
        <fgColor rgb="FF002060"/>
        <bgColor rgb="FF002060"/>
      </patternFill>
    </fill>
    <fill>
      <patternFill patternType="solid">
        <fgColor theme="0"/>
        <bgColor theme="0"/>
      </patternFill>
    </fill>
    <fill>
      <patternFill patternType="solid">
        <fgColor rgb="FFCCCCCC"/>
        <bgColor rgb="FFCCCCCC"/>
      </patternFill>
    </fill>
    <fill>
      <patternFill patternType="solid">
        <fgColor rgb="FFC0504D"/>
        <bgColor rgb="FFC0504D"/>
      </patternFill>
    </fill>
    <fill>
      <patternFill patternType="solid">
        <fgColor theme="4"/>
        <bgColor theme="4"/>
      </patternFill>
    </fill>
    <fill>
      <patternFill patternType="solid">
        <fgColor theme="5"/>
        <bgColor theme="5"/>
      </patternFill>
    </fill>
    <fill>
      <patternFill patternType="solid">
        <fgColor rgb="FFFFFFFF"/>
        <bgColor rgb="FFFFFFFF"/>
      </patternFill>
    </fill>
    <fill>
      <patternFill patternType="solid">
        <fgColor rgb="FFDBE5F1"/>
        <bgColor rgb="FFDBE5F1"/>
      </patternFill>
    </fill>
    <fill>
      <patternFill patternType="solid">
        <fgColor rgb="FF002060"/>
        <bgColor indexed="64"/>
      </patternFill>
    </fill>
    <fill>
      <patternFill patternType="solid">
        <fgColor theme="5"/>
        <bgColor theme="4"/>
      </patternFill>
    </fill>
    <fill>
      <patternFill patternType="solid">
        <fgColor theme="0"/>
        <bgColor rgb="FFFFFFFF"/>
      </patternFill>
    </fill>
    <fill>
      <patternFill patternType="solid">
        <fgColor rgb="FFFFFF00"/>
        <bgColor theme="0"/>
      </patternFill>
    </fill>
    <fill>
      <patternFill patternType="solid">
        <fgColor theme="0"/>
        <bgColor rgb="FF009051"/>
      </patternFill>
    </fill>
    <fill>
      <patternFill patternType="solid">
        <fgColor theme="5"/>
        <bgColor indexed="64"/>
      </patternFill>
    </fill>
    <fill>
      <patternFill patternType="solid">
        <fgColor rgb="FF002060"/>
        <bgColor rgb="FFC8F7CB"/>
      </patternFill>
    </fill>
    <fill>
      <patternFill patternType="solid">
        <fgColor rgb="FF002060"/>
        <bgColor rgb="FF009051"/>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rgb="FFC0504D"/>
      </patternFill>
    </fill>
    <fill>
      <patternFill patternType="solid">
        <fgColor rgb="FF002060"/>
        <bgColor theme="0"/>
      </patternFill>
    </fill>
    <fill>
      <patternFill patternType="solid">
        <fgColor theme="4" tint="0.59999389629810485"/>
        <bgColor theme="0"/>
      </patternFill>
    </fill>
    <fill>
      <patternFill patternType="solid">
        <fgColor theme="5"/>
        <bgColor theme="0"/>
      </patternFill>
    </fill>
    <fill>
      <patternFill patternType="solid">
        <fgColor theme="5" tint="0.79998168889431442"/>
        <bgColor theme="0"/>
      </patternFill>
    </fill>
    <fill>
      <patternFill patternType="solid">
        <fgColor theme="5" tint="0.79998168889431442"/>
        <bgColor rgb="FFFFFFFF"/>
      </patternFill>
    </fill>
    <fill>
      <patternFill patternType="solid">
        <fgColor rgb="FF002060"/>
        <bgColor rgb="FFFFFFFF"/>
      </patternFill>
    </fill>
    <fill>
      <patternFill patternType="solid">
        <fgColor rgb="FF002060"/>
        <bgColor rgb="FF366092"/>
      </patternFill>
    </fill>
    <fill>
      <patternFill patternType="solid">
        <fgColor rgb="FF002060"/>
        <bgColor rgb="FFB8CCE4"/>
      </patternFill>
    </fill>
    <fill>
      <patternFill patternType="solid">
        <fgColor theme="4" tint="0.79998168889431442"/>
        <bgColor rgb="FFFFFFFF"/>
      </patternFill>
    </fill>
    <fill>
      <patternFill patternType="solid">
        <fgColor theme="4" tint="0.59999389629810485"/>
        <bgColor rgb="FFFFFFFF"/>
      </patternFill>
    </fill>
    <fill>
      <patternFill patternType="solid">
        <fgColor theme="2" tint="-0.249977111117893"/>
        <bgColor rgb="FF009051"/>
      </patternFill>
    </fill>
    <fill>
      <patternFill patternType="solid">
        <fgColor theme="5" tint="0.59999389629810485"/>
        <bgColor indexed="64"/>
      </patternFill>
    </fill>
    <fill>
      <patternFill patternType="solid">
        <fgColor theme="5" tint="0.59999389629810485"/>
        <bgColor rgb="FFFFFFFF"/>
      </patternFill>
    </fill>
    <fill>
      <patternFill patternType="solid">
        <fgColor theme="2" tint="-0.249977111117893"/>
        <bgColor rgb="FF002060"/>
      </patternFill>
    </fill>
    <fill>
      <patternFill patternType="solid">
        <fgColor rgb="FF002060"/>
        <bgColor rgb="FFEFEFEF"/>
      </patternFill>
    </fill>
    <fill>
      <patternFill patternType="solid">
        <fgColor rgb="FF002060"/>
        <bgColor rgb="FFCCCCCC"/>
      </patternFill>
    </fill>
    <fill>
      <patternFill patternType="solid">
        <fgColor theme="2" tint="-0.249977111117893"/>
        <bgColor theme="0"/>
      </patternFill>
    </fill>
    <fill>
      <patternFill patternType="solid">
        <fgColor theme="2" tint="-0.249977111117893"/>
        <bgColor indexed="64"/>
      </patternFill>
    </fill>
    <fill>
      <patternFill patternType="solid">
        <fgColor theme="2" tint="-0.249977111117893"/>
        <bgColor rgb="FFCCFFCC"/>
      </patternFill>
    </fill>
    <fill>
      <patternFill patternType="solid">
        <fgColor theme="2" tint="-0.249977111117893"/>
        <bgColor rgb="FF008000"/>
      </patternFill>
    </fill>
    <fill>
      <patternFill patternType="solid">
        <fgColor theme="0"/>
        <bgColor indexed="64"/>
      </patternFill>
    </fill>
    <fill>
      <patternFill patternType="solid">
        <fgColor theme="0"/>
        <bgColor rgb="FFC8F7CB"/>
      </patternFill>
    </fill>
    <fill>
      <patternFill patternType="solid">
        <fgColor theme="4" tint="0.79998168889431442"/>
        <bgColor rgb="FFC8F7CB"/>
      </patternFill>
    </fill>
    <fill>
      <patternFill patternType="solid">
        <fgColor theme="4" tint="0.79998168889431442"/>
        <bgColor indexed="64"/>
      </patternFill>
    </fill>
    <fill>
      <patternFill patternType="solid">
        <fgColor theme="4" tint="0.79998168889431442"/>
        <bgColor theme="0"/>
      </patternFill>
    </fill>
    <fill>
      <patternFill patternType="solid">
        <fgColor theme="6" tint="0.79998168889431442"/>
        <bgColor rgb="FF002060"/>
      </patternFill>
    </fill>
    <fill>
      <patternFill patternType="solid">
        <fgColor theme="6" tint="0.79998168889431442"/>
        <bgColor indexed="64"/>
      </patternFill>
    </fill>
    <fill>
      <patternFill patternType="solid">
        <fgColor theme="6" tint="0.79998168889431442"/>
        <bgColor rgb="FFC8F7CB"/>
      </patternFill>
    </fill>
    <fill>
      <patternFill patternType="solid">
        <fgColor theme="6" tint="0.79998168889431442"/>
        <bgColor rgb="FFFFFFFF"/>
      </patternFill>
    </fill>
    <fill>
      <patternFill patternType="solid">
        <fgColor theme="6" tint="0.79998168889431442"/>
        <bgColor rgb="FF009051"/>
      </patternFill>
    </fill>
    <fill>
      <patternFill patternType="solid">
        <fgColor theme="6" tint="0.79998168889431442"/>
        <bgColor theme="0"/>
      </patternFill>
    </fill>
    <fill>
      <patternFill patternType="solid">
        <fgColor theme="6" tint="0.79998168889431442"/>
        <bgColor theme="5"/>
      </patternFill>
    </fill>
    <fill>
      <patternFill patternType="solid">
        <fgColor theme="6" tint="0.79998168889431442"/>
        <bgColor rgb="FFC0504D"/>
      </patternFill>
    </fill>
    <fill>
      <patternFill patternType="solid">
        <fgColor theme="6" tint="0.79998168889431442"/>
        <bgColor rgb="FF008000"/>
      </patternFill>
    </fill>
    <fill>
      <patternFill patternType="solid">
        <fgColor theme="6" tint="0.79998168889431442"/>
        <bgColor rgb="FFCCFFCC"/>
      </patternFill>
    </fill>
    <fill>
      <patternFill patternType="solid">
        <fgColor theme="6" tint="0.79998168889431442"/>
        <bgColor rgb="FFB8CCE4"/>
      </patternFill>
    </fill>
    <fill>
      <patternFill patternType="solid">
        <fgColor theme="6" tint="0.79998168889431442"/>
        <bgColor rgb="FFA7D762"/>
      </patternFill>
    </fill>
  </fills>
  <borders count="13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diagonal/>
    </border>
    <border>
      <left/>
      <right style="thin">
        <color rgb="FF666666"/>
      </right>
      <top style="thin">
        <color rgb="FF666666"/>
      </top>
      <bottom/>
      <diagonal/>
    </border>
    <border>
      <left/>
      <right/>
      <top/>
      <bottom style="thin">
        <color rgb="FF666666"/>
      </bottom>
      <diagonal/>
    </border>
    <border>
      <left/>
      <right style="thin">
        <color rgb="FF666666"/>
      </right>
      <top/>
      <bottom style="thin">
        <color rgb="FF666666"/>
      </bottom>
      <diagonal/>
    </border>
    <border>
      <left/>
      <right style="thin">
        <color rgb="FF666666"/>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thin">
        <color rgb="FF000000"/>
      </top>
      <bottom style="thin">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rgb="FF000000"/>
      </left>
      <right/>
      <top/>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style="medium">
        <color indexed="64"/>
      </top>
      <bottom style="thin">
        <color rgb="FF666666"/>
      </bottom>
      <diagonal/>
    </border>
    <border>
      <left/>
      <right/>
      <top style="medium">
        <color indexed="64"/>
      </top>
      <bottom style="thin">
        <color rgb="FF666666"/>
      </bottom>
      <diagonal/>
    </border>
    <border>
      <left/>
      <right style="thin">
        <color rgb="FF666666"/>
      </right>
      <top style="medium">
        <color indexed="64"/>
      </top>
      <bottom style="thin">
        <color rgb="FF666666"/>
      </bottom>
      <diagonal/>
    </border>
    <border>
      <left style="medium">
        <color indexed="64"/>
      </left>
      <right/>
      <top style="thin">
        <color rgb="FF666666"/>
      </top>
      <bottom style="thin">
        <color rgb="FF666666"/>
      </bottom>
      <diagonal/>
    </border>
    <border>
      <left/>
      <right style="medium">
        <color indexed="64"/>
      </right>
      <top/>
      <bottom style="thin">
        <color rgb="FF666666"/>
      </bottom>
      <diagonal/>
    </border>
    <border>
      <left style="medium">
        <color indexed="64"/>
      </left>
      <right/>
      <top style="thin">
        <color rgb="FF666666"/>
      </top>
      <bottom/>
      <diagonal/>
    </border>
    <border>
      <left style="thin">
        <color rgb="FF666666"/>
      </left>
      <right style="medium">
        <color indexed="64"/>
      </right>
      <top style="thin">
        <color rgb="FF666666"/>
      </top>
      <bottom style="thin">
        <color rgb="FF666666"/>
      </bottom>
      <diagonal/>
    </border>
    <border>
      <left style="medium">
        <color indexed="64"/>
      </left>
      <right/>
      <top/>
      <bottom style="thin">
        <color rgb="FF666666"/>
      </bottom>
      <diagonal/>
    </border>
    <border>
      <left style="medium">
        <color indexed="64"/>
      </left>
      <right/>
      <top style="thin">
        <color rgb="FF666666"/>
      </top>
      <bottom style="medium">
        <color indexed="64"/>
      </bottom>
      <diagonal/>
    </border>
    <border>
      <left/>
      <right/>
      <top style="thin">
        <color rgb="FF666666"/>
      </top>
      <bottom style="medium">
        <color indexed="64"/>
      </bottom>
      <diagonal/>
    </border>
    <border>
      <left/>
      <right style="thin">
        <color rgb="FF666666"/>
      </right>
      <top style="thin">
        <color rgb="FF666666"/>
      </top>
      <bottom style="medium">
        <color indexed="64"/>
      </bottom>
      <diagonal/>
    </border>
    <border>
      <left style="thin">
        <color rgb="FF666666"/>
      </left>
      <right style="medium">
        <color indexed="64"/>
      </right>
      <top style="thin">
        <color rgb="FF666666"/>
      </top>
      <bottom style="medium">
        <color indexed="64"/>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theme="0"/>
      </left>
      <right style="thin">
        <color theme="0"/>
      </right>
      <top style="thin">
        <color theme="0"/>
      </top>
      <bottom style="thin">
        <color theme="0"/>
      </bottom>
      <diagonal/>
    </border>
    <border>
      <left/>
      <right style="thin">
        <color rgb="FF000000"/>
      </right>
      <top style="thin">
        <color rgb="FF00000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0000"/>
      </left>
      <right/>
      <top style="thin">
        <color rgb="FF00000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right/>
      <top style="thin">
        <color rgb="FF000000"/>
      </top>
      <bottom/>
      <diagonal/>
    </border>
    <border>
      <left style="thin">
        <color rgb="FF666666"/>
      </left>
      <right/>
      <top style="thin">
        <color rgb="FF666666"/>
      </top>
      <bottom/>
      <diagonal/>
    </border>
    <border>
      <left/>
      <right/>
      <top style="thin">
        <color theme="0"/>
      </top>
      <bottom style="thin">
        <color theme="0"/>
      </bottom>
      <diagonal/>
    </border>
    <border>
      <left style="medium">
        <color rgb="FF000000"/>
      </left>
      <right style="thin">
        <color rgb="FF000000"/>
      </right>
      <top/>
      <bottom style="medium">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bottom style="medium">
        <color rgb="FF000000"/>
      </bottom>
      <diagonal/>
    </border>
    <border>
      <left style="thin">
        <color theme="0"/>
      </left>
      <right/>
      <top/>
      <bottom/>
      <diagonal/>
    </border>
    <border>
      <left/>
      <right/>
      <top/>
      <bottom style="thin">
        <color theme="0"/>
      </bottom>
      <diagonal/>
    </border>
    <border>
      <left style="thin">
        <color rgb="FF000000"/>
      </left>
      <right style="medium">
        <color rgb="FF000000"/>
      </right>
      <top/>
      <bottom style="thin">
        <color rgb="FF000000"/>
      </bottom>
      <diagonal/>
    </border>
    <border>
      <left/>
      <right style="medium">
        <color rgb="FF000000"/>
      </right>
      <top style="thin">
        <color rgb="FF000000"/>
      </top>
      <bottom/>
      <diagonal/>
    </border>
    <border>
      <left style="thin">
        <color theme="0"/>
      </left>
      <right style="thin">
        <color rgb="FF000000"/>
      </right>
      <top style="thin">
        <color rgb="FF00000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8" fillId="0" borderId="0" applyNumberFormat="0" applyFill="0" applyBorder="0" applyAlignment="0" applyProtection="0"/>
  </cellStyleXfs>
  <cellXfs count="708">
    <xf numFmtId="0" fontId="0" fillId="0" borderId="0" xfId="0"/>
    <xf numFmtId="0" fontId="5" fillId="3" borderId="1" xfId="0" applyFont="1" applyFill="1" applyBorder="1"/>
    <xf numFmtId="0" fontId="5" fillId="3" borderId="2" xfId="0" applyFont="1" applyFill="1" applyBorder="1"/>
    <xf numFmtId="0" fontId="5" fillId="3" borderId="3" xfId="0" applyFont="1" applyFill="1" applyBorder="1"/>
    <xf numFmtId="0" fontId="5" fillId="3" borderId="8" xfId="0" applyFont="1" applyFill="1" applyBorder="1"/>
    <xf numFmtId="0" fontId="5" fillId="3" borderId="10" xfId="0" applyFont="1" applyFill="1" applyBorder="1"/>
    <xf numFmtId="0" fontId="5" fillId="3" borderId="12" xfId="0" applyFont="1" applyFill="1" applyBorder="1"/>
    <xf numFmtId="0" fontId="12" fillId="0" borderId="0" xfId="0" applyFont="1" applyAlignment="1">
      <alignment horizontal="left" vertical="center"/>
    </xf>
    <xf numFmtId="0" fontId="13" fillId="0" borderId="0" xfId="0" applyFont="1" applyAlignment="1">
      <alignment horizontal="left" vertical="top"/>
    </xf>
    <xf numFmtId="0" fontId="13" fillId="5" borderId="25"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4" fillId="0" borderId="0" xfId="0" applyFont="1" applyAlignment="1">
      <alignment horizontal="center" vertical="top" wrapText="1"/>
    </xf>
    <xf numFmtId="0" fontId="5" fillId="0" borderId="0" xfId="0" applyFont="1" applyAlignment="1">
      <alignment horizontal="right" vertical="center"/>
    </xf>
    <xf numFmtId="0" fontId="17" fillId="0" borderId="0" xfId="0" applyFont="1" applyAlignment="1">
      <alignment horizontal="right" vertical="top"/>
    </xf>
    <xf numFmtId="0" fontId="13" fillId="6" borderId="25" xfId="0" applyFont="1" applyFill="1" applyBorder="1" applyAlignment="1">
      <alignment horizontal="center" vertical="center"/>
    </xf>
    <xf numFmtId="0" fontId="13" fillId="0" borderId="0" xfId="0" applyFont="1" applyAlignment="1">
      <alignment horizontal="center" vertical="top"/>
    </xf>
    <xf numFmtId="0" fontId="16" fillId="7" borderId="29" xfId="0" applyFont="1" applyFill="1" applyBorder="1" applyAlignment="1">
      <alignment horizontal="center" vertical="center"/>
    </xf>
    <xf numFmtId="0" fontId="16" fillId="7" borderId="25" xfId="0" applyFont="1" applyFill="1" applyBorder="1" applyAlignment="1">
      <alignment horizontal="center" vertical="center" wrapText="1"/>
    </xf>
    <xf numFmtId="0" fontId="16" fillId="7" borderId="25" xfId="0" applyFont="1" applyFill="1" applyBorder="1" applyAlignment="1">
      <alignment horizontal="center" vertical="center"/>
    </xf>
    <xf numFmtId="0" fontId="17" fillId="0" borderId="0" xfId="0" applyFont="1"/>
    <xf numFmtId="0" fontId="16" fillId="6" borderId="29" xfId="0" applyFont="1" applyFill="1" applyBorder="1" applyAlignment="1">
      <alignment horizontal="center" vertical="center"/>
    </xf>
    <xf numFmtId="0" fontId="16" fillId="6" borderId="25" xfId="0" applyFont="1" applyFill="1" applyBorder="1" applyAlignment="1">
      <alignment horizontal="center" vertical="center" wrapText="1"/>
    </xf>
    <xf numFmtId="0" fontId="16" fillId="6" borderId="25" xfId="0" applyFont="1" applyFill="1" applyBorder="1" applyAlignment="1">
      <alignment horizontal="center" vertical="center"/>
    </xf>
    <xf numFmtId="0" fontId="15" fillId="6" borderId="25" xfId="0" applyFont="1" applyFill="1" applyBorder="1" applyAlignment="1">
      <alignment horizontal="center" vertical="center" wrapText="1"/>
    </xf>
    <xf numFmtId="0" fontId="17" fillId="3" borderId="12" xfId="0" applyFont="1" applyFill="1" applyBorder="1"/>
    <xf numFmtId="0" fontId="5" fillId="3" borderId="2" xfId="0" applyFont="1" applyFill="1" applyBorder="1" applyAlignment="1">
      <alignment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12" fillId="0" borderId="0" xfId="0" applyFont="1" applyAlignment="1">
      <alignment horizontal="left" vertical="center" wrapText="1"/>
    </xf>
    <xf numFmtId="0" fontId="15" fillId="7" borderId="6"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29" xfId="0" applyFont="1" applyFill="1" applyBorder="1" applyAlignment="1">
      <alignment horizontal="center" vertical="center" wrapText="1"/>
    </xf>
    <xf numFmtId="49" fontId="15" fillId="6" borderId="24" xfId="0" applyNumberFormat="1" applyFont="1" applyFill="1" applyBorder="1" applyAlignment="1">
      <alignment horizontal="center" vertical="center"/>
    </xf>
    <xf numFmtId="49" fontId="16" fillId="6" borderId="24" xfId="0" applyNumberFormat="1" applyFont="1" applyFill="1" applyBorder="1" applyAlignment="1">
      <alignment horizontal="center" vertical="center"/>
    </xf>
    <xf numFmtId="0" fontId="16" fillId="7" borderId="29" xfId="0" applyFont="1" applyFill="1" applyBorder="1" applyAlignment="1">
      <alignment vertical="center" wrapText="1"/>
    </xf>
    <xf numFmtId="0" fontId="27" fillId="7" borderId="25" xfId="0" applyFont="1" applyFill="1" applyBorder="1" applyAlignment="1">
      <alignment horizontal="center" vertical="center" wrapText="1"/>
    </xf>
    <xf numFmtId="0" fontId="27" fillId="6" borderId="25" xfId="0" applyFont="1" applyFill="1" applyBorder="1" applyAlignment="1">
      <alignment horizontal="center" vertical="center" wrapText="1"/>
    </xf>
    <xf numFmtId="0" fontId="17" fillId="3" borderId="3" xfId="0" applyFont="1" applyFill="1" applyBorder="1"/>
    <xf numFmtId="0" fontId="32" fillId="0" borderId="0" xfId="0" applyFont="1"/>
    <xf numFmtId="0" fontId="33" fillId="0" borderId="0" xfId="0" applyFont="1"/>
    <xf numFmtId="0" fontId="17" fillId="0" borderId="0" xfId="0" applyFont="1" applyAlignment="1">
      <alignment vertical="center" wrapText="1"/>
    </xf>
    <xf numFmtId="0" fontId="17" fillId="0" borderId="0" xfId="0" applyFont="1" applyAlignment="1">
      <alignment vertical="center"/>
    </xf>
    <xf numFmtId="0" fontId="5" fillId="3" borderId="50" xfId="0" applyFont="1" applyFill="1" applyBorder="1"/>
    <xf numFmtId="0" fontId="16" fillId="6" borderId="25" xfId="0" applyFont="1" applyFill="1" applyBorder="1" applyAlignment="1">
      <alignment vertical="center" wrapText="1"/>
    </xf>
    <xf numFmtId="0" fontId="12" fillId="3" borderId="3" xfId="0" applyFont="1" applyFill="1" applyBorder="1" applyAlignment="1">
      <alignment horizontal="center"/>
    </xf>
    <xf numFmtId="0" fontId="12" fillId="3" borderId="8" xfId="0" applyFont="1" applyFill="1" applyBorder="1" applyAlignment="1">
      <alignment horizontal="center"/>
    </xf>
    <xf numFmtId="0" fontId="9" fillId="8" borderId="0" xfId="0" applyFont="1" applyFill="1"/>
    <xf numFmtId="0" fontId="12" fillId="8" borderId="0" xfId="0" applyFont="1" applyFill="1" applyAlignment="1">
      <alignment horizontal="right"/>
    </xf>
    <xf numFmtId="0" fontId="38" fillId="8" borderId="0" xfId="0" applyFont="1" applyFill="1" applyAlignment="1">
      <alignment horizontal="center"/>
    </xf>
    <xf numFmtId="0" fontId="39" fillId="8" borderId="0" xfId="0" applyFont="1" applyFill="1" applyAlignment="1">
      <alignment horizontal="left" vertical="center"/>
    </xf>
    <xf numFmtId="0" fontId="38" fillId="8" borderId="0" xfId="0" applyFont="1" applyFill="1" applyAlignment="1">
      <alignment horizontal="left"/>
    </xf>
    <xf numFmtId="0" fontId="5" fillId="3" borderId="0" xfId="0" applyFont="1" applyFill="1" applyAlignment="1">
      <alignment vertical="top" wrapText="1"/>
    </xf>
    <xf numFmtId="0" fontId="5" fillId="3" borderId="0" xfId="0" applyFont="1" applyFill="1" applyAlignment="1">
      <alignment vertical="top"/>
    </xf>
    <xf numFmtId="0" fontId="40" fillId="3" borderId="60" xfId="0" applyFont="1" applyFill="1" applyBorder="1"/>
    <xf numFmtId="0" fontId="40" fillId="3" borderId="8" xfId="0" applyFont="1" applyFill="1" applyBorder="1"/>
    <xf numFmtId="0" fontId="6" fillId="3" borderId="3" xfId="0" applyFont="1" applyFill="1" applyBorder="1" applyAlignment="1">
      <alignment horizontal="left"/>
    </xf>
    <xf numFmtId="0" fontId="5" fillId="3" borderId="3" xfId="0" applyFont="1" applyFill="1" applyBorder="1" applyAlignment="1">
      <alignment horizontal="center"/>
    </xf>
    <xf numFmtId="0" fontId="5" fillId="3" borderId="2" xfId="0" applyFont="1" applyFill="1" applyBorder="1" applyAlignment="1">
      <alignment horizontal="center"/>
    </xf>
    <xf numFmtId="0" fontId="40" fillId="0" borderId="0" xfId="0" applyFont="1" applyAlignment="1">
      <alignment horizontal="center"/>
    </xf>
    <xf numFmtId="0" fontId="5" fillId="3" borderId="58" xfId="0" applyFont="1" applyFill="1" applyBorder="1"/>
    <xf numFmtId="0" fontId="0" fillId="0" borderId="0" xfId="0" applyAlignment="1">
      <alignment horizontal="left" vertical="center"/>
    </xf>
    <xf numFmtId="0" fontId="56" fillId="6" borderId="25" xfId="0" applyFont="1" applyFill="1" applyBorder="1" applyAlignment="1">
      <alignment horizontal="center" vertical="center" wrapText="1"/>
    </xf>
    <xf numFmtId="0" fontId="57" fillId="6" borderId="30" xfId="0" applyFont="1" applyFill="1" applyBorder="1" applyAlignment="1">
      <alignment horizontal="center" vertical="center" wrapText="1"/>
    </xf>
    <xf numFmtId="0" fontId="0" fillId="0" borderId="0" xfId="0" applyAlignment="1">
      <alignment vertical="center"/>
    </xf>
    <xf numFmtId="0" fontId="28" fillId="6" borderId="25" xfId="0" applyFont="1" applyFill="1" applyBorder="1" applyAlignment="1">
      <alignment horizontal="center" vertical="center" wrapText="1"/>
    </xf>
    <xf numFmtId="0" fontId="28" fillId="11" borderId="25" xfId="0" applyFont="1" applyFill="1" applyBorder="1" applyAlignment="1">
      <alignment horizontal="center" vertical="center" wrapText="1"/>
    </xf>
    <xf numFmtId="0" fontId="62" fillId="6" borderId="29" xfId="0" applyFont="1" applyFill="1" applyBorder="1" applyAlignment="1">
      <alignment vertical="center" wrapText="1"/>
    </xf>
    <xf numFmtId="0" fontId="59" fillId="0" borderId="0" xfId="0" applyFont="1" applyAlignment="1">
      <alignment horizontal="center"/>
    </xf>
    <xf numFmtId="49" fontId="16" fillId="6" borderId="74" xfId="0" applyNumberFormat="1" applyFont="1" applyFill="1" applyBorder="1" applyAlignment="1">
      <alignment horizontal="center" vertical="center"/>
    </xf>
    <xf numFmtId="49" fontId="15" fillId="6" borderId="75" xfId="0" applyNumberFormat="1" applyFont="1" applyFill="1" applyBorder="1" applyAlignment="1">
      <alignment horizontal="center" vertical="center"/>
    </xf>
    <xf numFmtId="0" fontId="0" fillId="0" borderId="0" xfId="0" applyAlignment="1">
      <alignment horizontal="left"/>
    </xf>
    <xf numFmtId="0" fontId="15" fillId="6" borderId="30" xfId="0" applyFont="1" applyFill="1" applyBorder="1" applyAlignment="1">
      <alignment horizontal="center" vertical="center"/>
    </xf>
    <xf numFmtId="0" fontId="39" fillId="8" borderId="58" xfId="0" applyFont="1" applyFill="1" applyBorder="1" applyAlignment="1">
      <alignment horizontal="left" vertical="center"/>
    </xf>
    <xf numFmtId="0" fontId="9" fillId="14" borderId="58" xfId="0" applyFont="1" applyFill="1" applyBorder="1" applyAlignment="1">
      <alignment horizontal="right" vertical="center"/>
    </xf>
    <xf numFmtId="164" fontId="9" fillId="14" borderId="58" xfId="0" applyNumberFormat="1" applyFont="1" applyFill="1" applyBorder="1" applyAlignment="1">
      <alignment horizontal="center" vertical="center"/>
    </xf>
    <xf numFmtId="0" fontId="39" fillId="12" borderId="58" xfId="0" applyFont="1" applyFill="1" applyBorder="1" applyAlignment="1">
      <alignment horizontal="left" vertical="center"/>
    </xf>
    <xf numFmtId="0" fontId="0" fillId="0" borderId="58" xfId="0" applyBorder="1"/>
    <xf numFmtId="0" fontId="48" fillId="0" borderId="58" xfId="0" applyFont="1" applyBorder="1"/>
    <xf numFmtId="0" fontId="66" fillId="0" borderId="0" xfId="0" applyFont="1"/>
    <xf numFmtId="0" fontId="4" fillId="0" borderId="58" xfId="0" applyFont="1" applyBorder="1"/>
    <xf numFmtId="0" fontId="66" fillId="0" borderId="61" xfId="0" applyFont="1" applyBorder="1"/>
    <xf numFmtId="164" fontId="5" fillId="18" borderId="25" xfId="0" applyNumberFormat="1" applyFont="1" applyFill="1" applyBorder="1" applyProtection="1">
      <protection locked="0"/>
    </xf>
    <xf numFmtId="0" fontId="5" fillId="19" borderId="25" xfId="0" applyFont="1" applyFill="1" applyBorder="1" applyProtection="1">
      <protection locked="0"/>
    </xf>
    <xf numFmtId="164" fontId="5" fillId="19" borderId="25" xfId="0" applyNumberFormat="1" applyFont="1" applyFill="1" applyBorder="1" applyProtection="1">
      <protection locked="0"/>
    </xf>
    <xf numFmtId="0" fontId="14" fillId="5" borderId="45" xfId="0" applyFont="1" applyFill="1" applyBorder="1" applyAlignment="1">
      <alignment horizontal="center" vertical="center" wrapText="1"/>
    </xf>
    <xf numFmtId="0" fontId="5" fillId="18" borderId="45" xfId="0" applyFont="1" applyFill="1" applyBorder="1" applyProtection="1">
      <protection locked="0"/>
    </xf>
    <xf numFmtId="0" fontId="21" fillId="16" borderId="98" xfId="0" applyFont="1" applyFill="1" applyBorder="1" applyAlignment="1">
      <alignment vertical="top"/>
    </xf>
    <xf numFmtId="0" fontId="13" fillId="5" borderId="45" xfId="0" applyFont="1" applyFill="1" applyBorder="1" applyAlignment="1">
      <alignment horizontal="center" vertical="center"/>
    </xf>
    <xf numFmtId="164" fontId="5" fillId="18" borderId="45" xfId="0" applyNumberFormat="1" applyFont="1" applyFill="1" applyBorder="1" applyProtection="1">
      <protection locked="0"/>
    </xf>
    <xf numFmtId="0" fontId="16" fillId="17" borderId="98" xfId="0" applyFont="1" applyFill="1" applyBorder="1" applyAlignment="1">
      <alignment horizontal="right"/>
    </xf>
    <xf numFmtId="164" fontId="5" fillId="18" borderId="99" xfId="0" applyNumberFormat="1" applyFont="1" applyFill="1" applyBorder="1" applyProtection="1">
      <protection locked="0"/>
    </xf>
    <xf numFmtId="164" fontId="15" fillId="17" borderId="98" xfId="0" applyNumberFormat="1" applyFont="1" applyFill="1" applyBorder="1"/>
    <xf numFmtId="0" fontId="21" fillId="16" borderId="98" xfId="0" applyFont="1" applyFill="1" applyBorder="1" applyAlignment="1">
      <alignment horizontal="left"/>
    </xf>
    <xf numFmtId="0" fontId="15" fillId="17" borderId="98" xfId="0" applyFont="1" applyFill="1" applyBorder="1" applyAlignment="1">
      <alignment horizontal="right"/>
    </xf>
    <xf numFmtId="164" fontId="5" fillId="18" borderId="46" xfId="0" applyNumberFormat="1" applyFont="1" applyFill="1" applyBorder="1" applyProtection="1">
      <protection locked="0"/>
    </xf>
    <xf numFmtId="0" fontId="13" fillId="20" borderId="98" xfId="0" applyFont="1" applyFill="1" applyBorder="1" applyAlignment="1">
      <alignment horizontal="center" vertical="center"/>
    </xf>
    <xf numFmtId="0" fontId="4" fillId="0" borderId="1" xfId="0" applyFont="1" applyBorder="1"/>
    <xf numFmtId="0" fontId="6" fillId="21" borderId="58" xfId="0" applyFont="1" applyFill="1" applyBorder="1" applyAlignment="1">
      <alignment horizontal="left" vertical="center"/>
    </xf>
    <xf numFmtId="0" fontId="48" fillId="10" borderId="58" xfId="0" applyFont="1" applyFill="1" applyBorder="1"/>
    <xf numFmtId="0" fontId="13" fillId="2" borderId="103" xfId="0" applyFont="1" applyFill="1" applyBorder="1"/>
    <xf numFmtId="0" fontId="13" fillId="10" borderId="0" xfId="0" applyFont="1" applyFill="1" applyAlignment="1">
      <alignment horizontal="center" vertical="top"/>
    </xf>
    <xf numFmtId="0" fontId="5" fillId="10" borderId="0" xfId="0" applyFont="1" applyFill="1"/>
    <xf numFmtId="0" fontId="0" fillId="10" borderId="0" xfId="0" applyFill="1"/>
    <xf numFmtId="0" fontId="21" fillId="16" borderId="104" xfId="0" applyFont="1" applyFill="1" applyBorder="1" applyAlignment="1">
      <alignment vertical="center"/>
    </xf>
    <xf numFmtId="0" fontId="5" fillId="18" borderId="99" xfId="0" applyFont="1" applyFill="1" applyBorder="1" applyProtection="1">
      <protection locked="0"/>
    </xf>
    <xf numFmtId="164" fontId="5" fillId="18" borderId="23" xfId="0" applyNumberFormat="1" applyFont="1" applyFill="1" applyBorder="1" applyProtection="1">
      <protection locked="0"/>
    </xf>
    <xf numFmtId="0" fontId="15" fillId="17" borderId="98" xfId="0" applyFont="1" applyFill="1" applyBorder="1" applyAlignment="1">
      <alignment horizontal="right" vertical="top"/>
    </xf>
    <xf numFmtId="3" fontId="16" fillId="17" borderId="98" xfId="0" applyNumberFormat="1" applyFont="1" applyFill="1" applyBorder="1" applyAlignment="1">
      <alignment vertical="top"/>
    </xf>
    <xf numFmtId="164" fontId="15" fillId="17" borderId="98" xfId="0" applyNumberFormat="1" applyFont="1" applyFill="1" applyBorder="1" applyAlignment="1">
      <alignment horizontal="right" vertical="top"/>
    </xf>
    <xf numFmtId="0" fontId="15" fillId="17" borderId="98" xfId="0" applyFont="1" applyFill="1" applyBorder="1" applyAlignment="1">
      <alignment vertical="top"/>
    </xf>
    <xf numFmtId="168" fontId="14" fillId="23" borderId="105" xfId="0" applyNumberFormat="1" applyFont="1" applyFill="1" applyBorder="1" applyAlignment="1">
      <alignment horizontal="center" vertical="center"/>
    </xf>
    <xf numFmtId="0" fontId="0" fillId="10" borderId="98" xfId="0" applyFill="1" applyBorder="1"/>
    <xf numFmtId="0" fontId="65" fillId="10" borderId="98" xfId="0" applyFont="1" applyFill="1" applyBorder="1"/>
    <xf numFmtId="168" fontId="61" fillId="15" borderId="105" xfId="0" applyNumberFormat="1" applyFont="1" applyFill="1" applyBorder="1" applyAlignment="1">
      <alignment horizontal="center" vertical="center"/>
    </xf>
    <xf numFmtId="0" fontId="48" fillId="18" borderId="61" xfId="0" applyFont="1" applyFill="1" applyBorder="1"/>
    <xf numFmtId="0" fontId="48" fillId="15" borderId="61" xfId="0" applyFont="1" applyFill="1" applyBorder="1"/>
    <xf numFmtId="164" fontId="21" fillId="17" borderId="30" xfId="0" applyNumberFormat="1" applyFont="1" applyFill="1" applyBorder="1"/>
    <xf numFmtId="164" fontId="45" fillId="17" borderId="35" xfId="0" applyNumberFormat="1" applyFont="1" applyFill="1" applyBorder="1"/>
    <xf numFmtId="164" fontId="16" fillId="17" borderId="34" xfId="0" applyNumberFormat="1" applyFont="1" applyFill="1" applyBorder="1"/>
    <xf numFmtId="0" fontId="5" fillId="25" borderId="29" xfId="0" applyFont="1" applyFill="1" applyBorder="1" applyAlignment="1" applyProtection="1">
      <alignment horizontal="left" vertical="center"/>
      <protection locked="0"/>
    </xf>
    <xf numFmtId="0" fontId="5" fillId="25" borderId="25" xfId="0" applyFont="1" applyFill="1" applyBorder="1" applyAlignment="1" applyProtection="1">
      <alignment horizontal="center" vertical="center"/>
      <protection locked="0"/>
    </xf>
    <xf numFmtId="165" fontId="5" fillId="25" borderId="25" xfId="0" applyNumberFormat="1" applyFont="1" applyFill="1" applyBorder="1" applyAlignment="1" applyProtection="1">
      <alignment horizontal="left" vertical="center"/>
      <protection locked="0"/>
    </xf>
    <xf numFmtId="0" fontId="5" fillId="25" borderId="25" xfId="0" applyFont="1" applyFill="1" applyBorder="1" applyAlignment="1" applyProtection="1">
      <alignment horizontal="left" vertical="center"/>
      <protection locked="0"/>
    </xf>
    <xf numFmtId="0" fontId="5" fillId="18" borderId="25" xfId="0" applyFont="1" applyFill="1" applyBorder="1" applyAlignment="1" applyProtection="1">
      <alignment horizontal="right"/>
      <protection locked="0"/>
    </xf>
    <xf numFmtId="164" fontId="5" fillId="25" borderId="25" xfId="0" applyNumberFormat="1" applyFont="1" applyFill="1" applyBorder="1" applyAlignment="1" applyProtection="1">
      <alignment horizontal="right" vertical="center"/>
      <protection locked="0"/>
    </xf>
    <xf numFmtId="0" fontId="5" fillId="18" borderId="24" xfId="0" applyFont="1" applyFill="1" applyBorder="1" applyAlignment="1" applyProtection="1">
      <alignment horizontal="right"/>
      <protection locked="0"/>
    </xf>
    <xf numFmtId="0" fontId="69" fillId="16" borderId="98" xfId="0" applyFont="1" applyFill="1" applyBorder="1"/>
    <xf numFmtId="0" fontId="71" fillId="16" borderId="98" xfId="0" applyFont="1" applyFill="1" applyBorder="1"/>
    <xf numFmtId="0" fontId="71" fillId="26" borderId="98" xfId="0" applyFont="1" applyFill="1" applyBorder="1"/>
    <xf numFmtId="164" fontId="72" fillId="17" borderId="23" xfId="0" applyNumberFormat="1" applyFont="1" applyFill="1" applyBorder="1"/>
    <xf numFmtId="0" fontId="75" fillId="16" borderId="98" xfId="0" applyFont="1" applyFill="1" applyBorder="1" applyAlignment="1">
      <alignment horizontal="center" vertical="center" wrapText="1"/>
    </xf>
    <xf numFmtId="0" fontId="71" fillId="16" borderId="29" xfId="0" applyFont="1" applyFill="1" applyBorder="1"/>
    <xf numFmtId="0" fontId="78" fillId="16" borderId="25" xfId="0" applyFont="1" applyFill="1" applyBorder="1" applyAlignment="1">
      <alignment horizontal="center" vertical="center"/>
    </xf>
    <xf numFmtId="0" fontId="17" fillId="21" borderId="2" xfId="0" applyFont="1" applyFill="1" applyBorder="1"/>
    <xf numFmtId="0" fontId="5" fillId="21" borderId="2" xfId="0" applyFont="1" applyFill="1" applyBorder="1"/>
    <xf numFmtId="0" fontId="12" fillId="10" borderId="0" xfId="0" applyFont="1" applyFill="1"/>
    <xf numFmtId="0" fontId="23" fillId="10" borderId="0" xfId="0" applyFont="1" applyFill="1" applyAlignment="1">
      <alignment vertical="center" wrapText="1"/>
    </xf>
    <xf numFmtId="0" fontId="17" fillId="10" borderId="0" xfId="0" applyFont="1" applyFill="1"/>
    <xf numFmtId="0" fontId="17" fillId="21" borderId="12" xfId="0" applyFont="1" applyFill="1" applyBorder="1"/>
    <xf numFmtId="0" fontId="20" fillId="10" borderId="0" xfId="0" applyFont="1" applyFill="1"/>
    <xf numFmtId="0" fontId="72" fillId="21" borderId="58" xfId="0" applyFont="1" applyFill="1" applyBorder="1" applyAlignment="1">
      <alignment horizontal="left" vertical="center"/>
    </xf>
    <xf numFmtId="0" fontId="78" fillId="16" borderId="23" xfId="0" applyFont="1" applyFill="1" applyBorder="1" applyAlignment="1">
      <alignment horizontal="center" vertical="center"/>
    </xf>
    <xf numFmtId="0" fontId="74" fillId="10" borderId="58" xfId="0" applyFont="1" applyFill="1" applyBorder="1" applyAlignment="1">
      <alignment horizontal="left" vertical="center"/>
    </xf>
    <xf numFmtId="0" fontId="71" fillId="10" borderId="58" xfId="0" applyFont="1" applyFill="1" applyBorder="1" applyAlignment="1">
      <alignment horizontal="left" vertical="center"/>
    </xf>
    <xf numFmtId="0" fontId="77" fillId="10" borderId="58" xfId="0" applyFont="1" applyFill="1" applyBorder="1" applyAlignment="1">
      <alignment horizontal="left" vertical="center"/>
    </xf>
    <xf numFmtId="0" fontId="77" fillId="21" borderId="58" xfId="0" applyFont="1" applyFill="1" applyBorder="1" applyAlignment="1">
      <alignment horizontal="left" vertical="center"/>
    </xf>
    <xf numFmtId="164" fontId="5" fillId="25" borderId="6" xfId="0" applyNumberFormat="1" applyFont="1" applyFill="1" applyBorder="1" applyAlignment="1" applyProtection="1">
      <alignment horizontal="right" vertical="center"/>
      <protection locked="0"/>
    </xf>
    <xf numFmtId="164" fontId="21" fillId="17" borderId="98" xfId="0" applyNumberFormat="1" applyFont="1" applyFill="1" applyBorder="1"/>
    <xf numFmtId="164" fontId="45" fillId="17" borderId="98" xfId="0" applyNumberFormat="1" applyFont="1" applyFill="1" applyBorder="1"/>
    <xf numFmtId="0" fontId="5" fillId="25" borderId="59" xfId="0" applyFont="1" applyFill="1" applyBorder="1" applyAlignment="1" applyProtection="1">
      <alignment horizontal="left" vertical="center"/>
      <protection locked="0"/>
    </xf>
    <xf numFmtId="0" fontId="5" fillId="25" borderId="23" xfId="0" applyFont="1" applyFill="1" applyBorder="1" applyAlignment="1" applyProtection="1">
      <alignment horizontal="center" vertical="center"/>
      <protection locked="0"/>
    </xf>
    <xf numFmtId="165" fontId="5" fillId="25" borderId="23" xfId="0" applyNumberFormat="1" applyFont="1" applyFill="1" applyBorder="1" applyAlignment="1" applyProtection="1">
      <alignment horizontal="left" vertical="center"/>
      <protection locked="0"/>
    </xf>
    <xf numFmtId="0" fontId="5" fillId="25" borderId="23" xfId="0" applyFont="1" applyFill="1" applyBorder="1" applyAlignment="1" applyProtection="1">
      <alignment horizontal="left" vertical="center"/>
      <protection locked="0"/>
    </xf>
    <xf numFmtId="0" fontId="5" fillId="18" borderId="109" xfId="0" applyFont="1" applyFill="1" applyBorder="1" applyAlignment="1" applyProtection="1">
      <alignment horizontal="right"/>
      <protection locked="0"/>
    </xf>
    <xf numFmtId="164" fontId="16" fillId="17" borderId="98" xfId="0" applyNumberFormat="1" applyFont="1" applyFill="1" applyBorder="1"/>
    <xf numFmtId="0" fontId="16" fillId="7" borderId="110" xfId="0" applyFont="1" applyFill="1" applyBorder="1" applyAlignment="1">
      <alignment horizontal="center" vertical="center"/>
    </xf>
    <xf numFmtId="0" fontId="16" fillId="7" borderId="24" xfId="0" applyFont="1" applyFill="1" applyBorder="1" applyAlignment="1">
      <alignment horizontal="center" vertical="center" wrapText="1"/>
    </xf>
    <xf numFmtId="0" fontId="16" fillId="7" borderId="24" xfId="0" applyFont="1" applyFill="1" applyBorder="1" applyAlignment="1">
      <alignment horizontal="center" vertical="center"/>
    </xf>
    <xf numFmtId="0" fontId="15" fillId="7" borderId="24"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17" borderId="103" xfId="0" applyFont="1" applyFill="1" applyBorder="1" applyAlignment="1">
      <alignment horizontal="center" vertical="center" wrapText="1"/>
    </xf>
    <xf numFmtId="0" fontId="16" fillId="6" borderId="110" xfId="0" applyFont="1" applyFill="1" applyBorder="1" applyAlignment="1">
      <alignment horizontal="center" vertical="center"/>
    </xf>
    <xf numFmtId="0" fontId="16" fillId="6" borderId="24" xfId="0" applyFont="1" applyFill="1" applyBorder="1" applyAlignment="1">
      <alignment horizontal="center" vertical="center" wrapText="1"/>
    </xf>
    <xf numFmtId="0" fontId="16" fillId="6" borderId="24" xfId="0" applyFont="1" applyFill="1" applyBorder="1" applyAlignment="1">
      <alignment horizontal="center" vertical="center"/>
    </xf>
    <xf numFmtId="0" fontId="15" fillId="6" borderId="24"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71" fillId="16" borderId="59" xfId="0" applyFont="1" applyFill="1" applyBorder="1"/>
    <xf numFmtId="0" fontId="16" fillId="6" borderId="111" xfId="0" applyFont="1" applyFill="1" applyBorder="1" applyAlignment="1">
      <alignment horizontal="center" vertical="center"/>
    </xf>
    <xf numFmtId="164" fontId="72" fillId="17" borderId="102" xfId="0" applyNumberFormat="1" applyFont="1" applyFill="1" applyBorder="1"/>
    <xf numFmtId="0" fontId="75" fillId="16" borderId="100" xfId="0" applyFont="1" applyFill="1" applyBorder="1" applyAlignment="1">
      <alignment horizontal="center" vertical="center"/>
    </xf>
    <xf numFmtId="0" fontId="74" fillId="17" borderId="98" xfId="0" applyFont="1" applyFill="1" applyBorder="1" applyAlignment="1">
      <alignment horizontal="center" vertical="center" wrapText="1"/>
    </xf>
    <xf numFmtId="164" fontId="71" fillId="17" borderId="98" xfId="0" applyNumberFormat="1" applyFont="1" applyFill="1" applyBorder="1" applyAlignment="1">
      <alignment horizontal="right"/>
    </xf>
    <xf numFmtId="164" fontId="72" fillId="17" borderId="98" xfId="0" applyNumberFormat="1" applyFont="1" applyFill="1" applyBorder="1"/>
    <xf numFmtId="0" fontId="70" fillId="16" borderId="98" xfId="0" applyFont="1" applyFill="1" applyBorder="1" applyAlignment="1">
      <alignment vertical="center"/>
    </xf>
    <xf numFmtId="0" fontId="74" fillId="27" borderId="98" xfId="0" applyFont="1" applyFill="1" applyBorder="1" applyAlignment="1">
      <alignment horizontal="center" vertical="center"/>
    </xf>
    <xf numFmtId="0" fontId="74" fillId="27" borderId="98" xfId="0" applyFont="1" applyFill="1" applyBorder="1" applyAlignment="1">
      <alignment horizontal="center" vertical="center" wrapText="1"/>
    </xf>
    <xf numFmtId="164" fontId="71" fillId="28" borderId="98" xfId="0" applyNumberFormat="1" applyFont="1" applyFill="1" applyBorder="1" applyProtection="1">
      <protection locked="0"/>
    </xf>
    <xf numFmtId="0" fontId="4" fillId="0" borderId="9" xfId="0" applyFont="1" applyBorder="1"/>
    <xf numFmtId="0" fontId="4" fillId="0" borderId="4" xfId="0" applyFont="1" applyBorder="1"/>
    <xf numFmtId="0" fontId="72" fillId="21" borderId="0" xfId="0" applyFont="1" applyFill="1" applyAlignment="1">
      <alignment horizontal="left" vertical="center"/>
    </xf>
    <xf numFmtId="0" fontId="71" fillId="21" borderId="0" xfId="0" applyFont="1" applyFill="1" applyAlignment="1">
      <alignment horizontal="left" vertical="center"/>
    </xf>
    <xf numFmtId="0" fontId="5" fillId="29" borderId="29" xfId="0" applyFont="1" applyFill="1" applyBorder="1" applyAlignment="1" applyProtection="1">
      <alignment horizontal="left" vertical="center"/>
      <protection locked="0"/>
    </xf>
    <xf numFmtId="0" fontId="5" fillId="29" borderId="25" xfId="0" applyFont="1" applyFill="1" applyBorder="1" applyAlignment="1" applyProtection="1">
      <alignment horizontal="center" vertical="center"/>
      <protection locked="0"/>
    </xf>
    <xf numFmtId="164" fontId="5" fillId="29" borderId="25" xfId="0" applyNumberFormat="1" applyFont="1" applyFill="1" applyBorder="1" applyAlignment="1" applyProtection="1">
      <alignment horizontal="right" vertical="center"/>
      <protection locked="0"/>
    </xf>
    <xf numFmtId="0" fontId="5" fillId="29" borderId="30" xfId="0" applyFont="1" applyFill="1" applyBorder="1" applyAlignment="1" applyProtection="1">
      <alignment horizontal="left" vertical="center"/>
      <protection locked="0"/>
    </xf>
    <xf numFmtId="0" fontId="4" fillId="25" borderId="29" xfId="0" applyFont="1" applyFill="1" applyBorder="1" applyAlignment="1" applyProtection="1">
      <alignment horizontal="left" vertical="center"/>
      <protection locked="0"/>
    </xf>
    <xf numFmtId="0" fontId="4" fillId="25" borderId="25" xfId="0" applyFont="1" applyFill="1" applyBorder="1" applyAlignment="1" applyProtection="1">
      <alignment horizontal="center" vertical="center"/>
      <protection locked="0"/>
    </xf>
    <xf numFmtId="164" fontId="4" fillId="25" borderId="6" xfId="0" applyNumberFormat="1" applyFont="1" applyFill="1" applyBorder="1" applyAlignment="1" applyProtection="1">
      <alignment horizontal="right" vertical="center"/>
      <protection locked="0"/>
    </xf>
    <xf numFmtId="164" fontId="46" fillId="17" borderId="42" xfId="0" applyNumberFormat="1" applyFont="1" applyFill="1" applyBorder="1"/>
    <xf numFmtId="164" fontId="46" fillId="17" borderId="34" xfId="0" applyNumberFormat="1" applyFont="1" applyFill="1" applyBorder="1"/>
    <xf numFmtId="0" fontId="18" fillId="17" borderId="35" xfId="0" applyFont="1" applyFill="1" applyBorder="1"/>
    <xf numFmtId="0" fontId="5" fillId="30" borderId="25" xfId="0" applyFont="1" applyFill="1" applyBorder="1" applyAlignment="1" applyProtection="1">
      <alignment horizontal="center" vertical="center"/>
      <protection locked="0"/>
    </xf>
    <xf numFmtId="164" fontId="5" fillId="30" borderId="6" xfId="0" applyNumberFormat="1" applyFont="1" applyFill="1" applyBorder="1" applyAlignment="1" applyProtection="1">
      <alignment horizontal="right" vertical="center"/>
      <protection locked="0"/>
    </xf>
    <xf numFmtId="164" fontId="45" fillId="17" borderId="34" xfId="0" applyNumberFormat="1" applyFont="1" applyFill="1" applyBorder="1"/>
    <xf numFmtId="0" fontId="46" fillId="17" borderId="98" xfId="0" applyFont="1" applyFill="1" applyBorder="1" applyAlignment="1">
      <alignment horizontal="right" vertical="center"/>
    </xf>
    <xf numFmtId="0" fontId="17" fillId="17" borderId="98" xfId="0" applyFont="1" applyFill="1" applyBorder="1"/>
    <xf numFmtId="164" fontId="14" fillId="17" borderId="82" xfId="0" applyNumberFormat="1" applyFont="1" applyFill="1" applyBorder="1"/>
    <xf numFmtId="0" fontId="21" fillId="17" borderId="71" xfId="0" applyFont="1" applyFill="1" applyBorder="1" applyAlignment="1">
      <alignment horizontal="center"/>
    </xf>
    <xf numFmtId="0" fontId="14" fillId="21" borderId="58" xfId="0" applyFont="1" applyFill="1" applyBorder="1" applyAlignment="1">
      <alignment horizontal="left" vertical="center"/>
    </xf>
    <xf numFmtId="0" fontId="21" fillId="10" borderId="58" xfId="0" applyFont="1" applyFill="1" applyBorder="1" applyAlignment="1">
      <alignment horizontal="left" vertical="center"/>
    </xf>
    <xf numFmtId="0" fontId="11" fillId="21" borderId="58" xfId="0" applyFont="1" applyFill="1" applyBorder="1" applyAlignment="1">
      <alignment horizontal="left" vertical="center"/>
    </xf>
    <xf numFmtId="0" fontId="28" fillId="17" borderId="30" xfId="0" applyFont="1" applyFill="1" applyBorder="1" applyAlignment="1">
      <alignment horizontal="center" vertical="center" wrapText="1"/>
    </xf>
    <xf numFmtId="0" fontId="52" fillId="17" borderId="34" xfId="0" applyFont="1" applyFill="1" applyBorder="1"/>
    <xf numFmtId="0" fontId="28" fillId="17" borderId="25" xfId="0" applyFont="1" applyFill="1" applyBorder="1" applyAlignment="1">
      <alignment horizontal="center" vertical="center" wrapText="1"/>
    </xf>
    <xf numFmtId="164" fontId="21" fillId="17" borderId="25" xfId="0" applyNumberFormat="1" applyFont="1" applyFill="1" applyBorder="1"/>
    <xf numFmtId="0" fontId="29" fillId="30" borderId="29" xfId="0" applyFont="1" applyFill="1" applyBorder="1" applyAlignment="1" applyProtection="1">
      <alignment vertical="center"/>
      <protection locked="0"/>
    </xf>
    <xf numFmtId="0" fontId="29" fillId="30" borderId="25" xfId="0" applyFont="1" applyFill="1" applyBorder="1" applyAlignment="1" applyProtection="1">
      <alignment vertical="center"/>
      <protection locked="0"/>
    </xf>
    <xf numFmtId="164" fontId="29" fillId="30" borderId="25" xfId="0" applyNumberFormat="1" applyFont="1" applyFill="1" applyBorder="1" applyProtection="1">
      <protection locked="0"/>
    </xf>
    <xf numFmtId="0" fontId="54" fillId="30" borderId="25" xfId="0" applyFont="1" applyFill="1" applyBorder="1" applyAlignment="1" applyProtection="1">
      <alignment vertical="center"/>
      <protection locked="0"/>
    </xf>
    <xf numFmtId="0" fontId="22" fillId="30" borderId="29" xfId="0" applyFont="1" applyFill="1" applyBorder="1" applyAlignment="1" applyProtection="1">
      <alignment vertical="center"/>
      <protection locked="0"/>
    </xf>
    <xf numFmtId="0" fontId="22" fillId="30" borderId="25" xfId="0" applyFont="1" applyFill="1" applyBorder="1" applyAlignment="1" applyProtection="1">
      <alignment vertical="center"/>
      <protection locked="0"/>
    </xf>
    <xf numFmtId="0" fontId="55" fillId="30" borderId="29" xfId="0" applyFont="1" applyFill="1" applyBorder="1" applyAlignment="1" applyProtection="1">
      <alignment vertical="center"/>
      <protection locked="0"/>
    </xf>
    <xf numFmtId="0" fontId="30" fillId="30" borderId="25" xfId="0" applyFont="1" applyFill="1" applyBorder="1" applyAlignment="1" applyProtection="1">
      <alignment vertical="center"/>
      <protection locked="0"/>
    </xf>
    <xf numFmtId="0" fontId="54" fillId="25" borderId="29" xfId="0" applyFont="1" applyFill="1" applyBorder="1" applyAlignment="1" applyProtection="1">
      <alignment vertical="center"/>
      <protection locked="0"/>
    </xf>
    <xf numFmtId="0" fontId="54" fillId="25" borderId="25" xfId="0" applyFont="1" applyFill="1" applyBorder="1" applyAlignment="1" applyProtection="1">
      <alignment vertical="center"/>
      <protection locked="0"/>
    </xf>
    <xf numFmtId="164" fontId="29" fillId="25" borderId="25" xfId="0" applyNumberFormat="1" applyFont="1" applyFill="1" applyBorder="1" applyProtection="1">
      <protection locked="0"/>
    </xf>
    <xf numFmtId="0" fontId="31" fillId="25" borderId="29" xfId="0" applyFont="1" applyFill="1" applyBorder="1" applyAlignment="1" applyProtection="1">
      <alignment vertical="center"/>
      <protection locked="0"/>
    </xf>
    <xf numFmtId="0" fontId="31" fillId="25" borderId="25" xfId="0" applyFont="1" applyFill="1" applyBorder="1" applyAlignment="1" applyProtection="1">
      <alignment vertical="center"/>
      <protection locked="0"/>
    </xf>
    <xf numFmtId="0" fontId="29" fillId="25" borderId="29" xfId="0" applyFont="1" applyFill="1" applyBorder="1" applyAlignment="1" applyProtection="1">
      <alignment vertical="center"/>
      <protection locked="0"/>
    </xf>
    <xf numFmtId="0" fontId="29" fillId="25" borderId="25" xfId="0" applyFont="1" applyFill="1" applyBorder="1" applyAlignment="1" applyProtection="1">
      <alignment vertical="center"/>
      <protection locked="0"/>
    </xf>
    <xf numFmtId="0" fontId="22" fillId="25" borderId="29" xfId="0" applyFont="1" applyFill="1" applyBorder="1" applyAlignment="1" applyProtection="1">
      <alignment vertical="center"/>
      <protection locked="0"/>
    </xf>
    <xf numFmtId="0" fontId="22" fillId="25" borderId="25" xfId="0" applyFont="1" applyFill="1" applyBorder="1" applyAlignment="1" applyProtection="1">
      <alignment vertical="center"/>
      <protection locked="0"/>
    </xf>
    <xf numFmtId="0" fontId="5" fillId="19" borderId="23" xfId="0" applyFont="1" applyFill="1" applyBorder="1" applyProtection="1">
      <protection locked="0"/>
    </xf>
    <xf numFmtId="0" fontId="5" fillId="19" borderId="24" xfId="0" applyFont="1" applyFill="1" applyBorder="1" applyAlignment="1" applyProtection="1">
      <alignment horizontal="right"/>
      <protection locked="0"/>
    </xf>
    <xf numFmtId="164" fontId="5" fillId="19" borderId="55" xfId="0" applyNumberFormat="1" applyFont="1" applyFill="1" applyBorder="1" applyAlignment="1" applyProtection="1">
      <alignment horizontal="right"/>
      <protection locked="0"/>
    </xf>
    <xf numFmtId="0" fontId="5" fillId="19" borderId="109" xfId="0" applyFont="1" applyFill="1" applyBorder="1" applyAlignment="1" applyProtection="1">
      <alignment horizontal="right"/>
      <protection locked="0"/>
    </xf>
    <xf numFmtId="164" fontId="5" fillId="19" borderId="73" xfId="0" applyNumberFormat="1" applyFont="1" applyFill="1" applyBorder="1" applyAlignment="1" applyProtection="1">
      <alignment horizontal="right"/>
      <protection locked="0"/>
    </xf>
    <xf numFmtId="0" fontId="5" fillId="19" borderId="45" xfId="0" applyFont="1" applyFill="1" applyBorder="1" applyProtection="1">
      <protection locked="0"/>
    </xf>
    <xf numFmtId="165" fontId="5" fillId="19" borderId="25" xfId="0" applyNumberFormat="1" applyFont="1" applyFill="1" applyBorder="1" applyProtection="1">
      <protection locked="0"/>
    </xf>
    <xf numFmtId="164" fontId="24" fillId="19" borderId="25" xfId="0" applyNumberFormat="1" applyFont="1" applyFill="1" applyBorder="1" applyProtection="1">
      <protection locked="0"/>
    </xf>
    <xf numFmtId="0" fontId="5" fillId="30" borderId="76" xfId="0" applyFont="1" applyFill="1" applyBorder="1" applyAlignment="1" applyProtection="1">
      <alignment horizontal="left" vertical="center"/>
      <protection locked="0"/>
    </xf>
    <xf numFmtId="0" fontId="5" fillId="30" borderId="25" xfId="0" applyFont="1" applyFill="1" applyBorder="1" applyAlignment="1" applyProtection="1">
      <alignment horizontal="left" vertical="center"/>
      <protection locked="0"/>
    </xf>
    <xf numFmtId="0" fontId="5" fillId="30" borderId="77" xfId="0" applyFont="1" applyFill="1" applyBorder="1" applyAlignment="1" applyProtection="1">
      <alignment horizontal="left" vertical="center"/>
      <protection locked="0"/>
    </xf>
    <xf numFmtId="0" fontId="24" fillId="30" borderId="76" xfId="0" applyFont="1" applyFill="1" applyBorder="1" applyAlignment="1" applyProtection="1">
      <alignment horizontal="left" vertical="center"/>
      <protection locked="0"/>
    </xf>
    <xf numFmtId="0" fontId="24" fillId="30" borderId="45" xfId="0" applyFont="1" applyFill="1" applyBorder="1" applyAlignment="1" applyProtection="1">
      <alignment horizontal="left" vertical="center"/>
      <protection locked="0"/>
    </xf>
    <xf numFmtId="0" fontId="24" fillId="30" borderId="77" xfId="0" applyFont="1" applyFill="1" applyBorder="1" applyAlignment="1" applyProtection="1">
      <alignment horizontal="left" vertical="center"/>
      <protection locked="0"/>
    </xf>
    <xf numFmtId="0" fontId="24" fillId="30" borderId="74" xfId="0" applyFont="1" applyFill="1" applyBorder="1" applyAlignment="1" applyProtection="1">
      <alignment horizontal="left" vertical="center"/>
      <protection locked="0"/>
    </xf>
    <xf numFmtId="0" fontId="24" fillId="30" borderId="46" xfId="0" applyFont="1" applyFill="1" applyBorder="1" applyAlignment="1" applyProtection="1">
      <alignment horizontal="left" vertical="center"/>
      <protection locked="0"/>
    </xf>
    <xf numFmtId="0" fontId="24" fillId="30" borderId="78" xfId="0" applyFont="1" applyFill="1" applyBorder="1" applyAlignment="1" applyProtection="1">
      <alignment horizontal="left" vertical="center"/>
      <protection locked="0"/>
    </xf>
    <xf numFmtId="0" fontId="32" fillId="10" borderId="0" xfId="0" applyFont="1" applyFill="1"/>
    <xf numFmtId="164" fontId="24" fillId="19" borderId="30" xfId="0" applyNumberFormat="1" applyFont="1" applyFill="1" applyBorder="1" applyAlignment="1" applyProtection="1">
      <alignment horizontal="right"/>
      <protection locked="0"/>
    </xf>
    <xf numFmtId="164" fontId="24" fillId="18" borderId="45" xfId="0" applyNumberFormat="1" applyFont="1" applyFill="1" applyBorder="1" applyAlignment="1" applyProtection="1">
      <alignment horizontal="right"/>
      <protection locked="0"/>
    </xf>
    <xf numFmtId="0" fontId="15" fillId="7" borderId="45" xfId="0" applyFont="1" applyFill="1" applyBorder="1" applyAlignment="1">
      <alignment horizontal="center" vertical="center"/>
    </xf>
    <xf numFmtId="0" fontId="16" fillId="2" borderId="98" xfId="0" applyFont="1" applyFill="1" applyBorder="1" applyAlignment="1">
      <alignment vertical="center"/>
    </xf>
    <xf numFmtId="0" fontId="81" fillId="16" borderId="23" xfId="0" applyFont="1" applyFill="1" applyBorder="1" applyAlignment="1">
      <alignment horizontal="center" vertical="center"/>
    </xf>
    <xf numFmtId="0" fontId="16" fillId="17" borderId="98" xfId="0" applyFont="1" applyFill="1" applyBorder="1" applyAlignment="1">
      <alignment horizontal="right" vertical="center"/>
    </xf>
    <xf numFmtId="0" fontId="15" fillId="6" borderId="30" xfId="0" applyFont="1" applyFill="1" applyBorder="1" applyAlignment="1">
      <alignment horizontal="center" wrapText="1"/>
    </xf>
    <xf numFmtId="0" fontId="15" fillId="5" borderId="45" xfId="0" applyFont="1" applyFill="1" applyBorder="1" applyAlignment="1">
      <alignment horizontal="center" vertical="center" wrapText="1"/>
    </xf>
    <xf numFmtId="164" fontId="5" fillId="30" borderId="30" xfId="0" applyNumberFormat="1" applyFont="1" applyFill="1" applyBorder="1" applyAlignment="1" applyProtection="1">
      <alignment horizontal="right" vertical="center"/>
      <protection locked="0"/>
    </xf>
    <xf numFmtId="164" fontId="5" fillId="25" borderId="45" xfId="0" applyNumberFormat="1" applyFont="1" applyFill="1" applyBorder="1" applyAlignment="1" applyProtection="1">
      <alignment horizontal="right" vertical="center"/>
      <protection locked="0"/>
    </xf>
    <xf numFmtId="0" fontId="83" fillId="16" borderId="98" xfId="0" applyFont="1" applyFill="1" applyBorder="1" applyAlignment="1">
      <alignment horizontal="left" vertical="center" wrapText="1"/>
    </xf>
    <xf numFmtId="0" fontId="83" fillId="16" borderId="98" xfId="0" applyFont="1" applyFill="1" applyBorder="1" applyAlignment="1">
      <alignment horizontal="left" vertical="center"/>
    </xf>
    <xf numFmtId="164" fontId="16" fillId="17" borderId="35" xfId="0" applyNumberFormat="1" applyFont="1" applyFill="1" applyBorder="1"/>
    <xf numFmtId="0" fontId="16" fillId="17" borderId="115" xfId="0" applyFont="1" applyFill="1" applyBorder="1" applyAlignment="1">
      <alignment horizontal="right" vertical="center"/>
    </xf>
    <xf numFmtId="0" fontId="16" fillId="7" borderId="45" xfId="0" applyFont="1" applyFill="1" applyBorder="1" applyAlignment="1">
      <alignment horizontal="center" vertical="center"/>
    </xf>
    <xf numFmtId="0" fontId="83" fillId="16" borderId="98" xfId="0" applyFont="1" applyFill="1" applyBorder="1"/>
    <xf numFmtId="164" fontId="5" fillId="19" borderId="30" xfId="0" applyNumberFormat="1" applyFont="1" applyFill="1" applyBorder="1" applyAlignment="1" applyProtection="1">
      <alignment horizontal="right" vertical="center"/>
      <protection locked="0"/>
    </xf>
    <xf numFmtId="0" fontId="21" fillId="16" borderId="98" xfId="0" applyFont="1" applyFill="1" applyBorder="1" applyAlignment="1">
      <alignment vertical="center"/>
    </xf>
    <xf numFmtId="0" fontId="5" fillId="21" borderId="48" xfId="0" applyFont="1" applyFill="1" applyBorder="1"/>
    <xf numFmtId="0" fontId="5" fillId="21" borderId="53" xfId="0" applyFont="1" applyFill="1" applyBorder="1"/>
    <xf numFmtId="0" fontId="5" fillId="21" borderId="54" xfId="0" applyFont="1" applyFill="1" applyBorder="1"/>
    <xf numFmtId="0" fontId="14" fillId="21" borderId="52" xfId="0" applyFont="1" applyFill="1" applyBorder="1" applyAlignment="1">
      <alignment horizontal="left" vertical="center" wrapText="1"/>
    </xf>
    <xf numFmtId="0" fontId="81" fillId="16" borderId="25" xfId="0" applyFont="1" applyFill="1" applyBorder="1" applyAlignment="1">
      <alignment horizontal="center" vertical="center"/>
    </xf>
    <xf numFmtId="0" fontId="21" fillId="10" borderId="0" xfId="0" applyFont="1" applyFill="1" applyAlignment="1">
      <alignment horizontal="left" vertical="center"/>
    </xf>
    <xf numFmtId="0" fontId="25" fillId="21" borderId="52" xfId="0" applyFont="1" applyFill="1" applyBorder="1" applyAlignment="1">
      <alignment horizontal="left" vertical="center" wrapText="1"/>
    </xf>
    <xf numFmtId="0" fontId="5" fillId="21" borderId="58" xfId="0" applyFont="1" applyFill="1" applyBorder="1"/>
    <xf numFmtId="0" fontId="5" fillId="19" borderId="45" xfId="0" applyFont="1" applyFill="1" applyBorder="1" applyAlignment="1" applyProtection="1">
      <alignment horizontal="center" vertical="center"/>
      <protection locked="0"/>
    </xf>
    <xf numFmtId="0" fontId="44" fillId="6" borderId="23" xfId="0" applyFont="1" applyFill="1" applyBorder="1" applyAlignment="1">
      <alignment vertical="center"/>
    </xf>
    <xf numFmtId="0" fontId="56" fillId="6" borderId="23" xfId="0" applyFont="1" applyFill="1" applyBorder="1" applyAlignment="1">
      <alignment horizontal="center" vertical="center" wrapText="1"/>
    </xf>
    <xf numFmtId="0" fontId="21" fillId="16" borderId="98" xfId="0" applyFont="1" applyFill="1" applyBorder="1"/>
    <xf numFmtId="0" fontId="21" fillId="16" borderId="98" xfId="0" applyFont="1" applyFill="1" applyBorder="1" applyAlignment="1">
      <alignment horizontal="center" vertical="center"/>
    </xf>
    <xf numFmtId="164" fontId="14" fillId="17" borderId="43" xfId="0" applyNumberFormat="1" applyFont="1" applyFill="1" applyBorder="1"/>
    <xf numFmtId="0" fontId="21" fillId="16" borderId="104" xfId="0" applyFont="1" applyFill="1" applyBorder="1"/>
    <xf numFmtId="0" fontId="21" fillId="16" borderId="104" xfId="0" applyFont="1" applyFill="1" applyBorder="1" applyAlignment="1">
      <alignment horizontal="center" vertical="center"/>
    </xf>
    <xf numFmtId="0" fontId="5" fillId="19" borderId="99" xfId="0" applyFont="1" applyFill="1" applyBorder="1" applyAlignment="1" applyProtection="1">
      <alignment horizontal="center" vertical="center"/>
      <protection locked="0"/>
    </xf>
    <xf numFmtId="0" fontId="5" fillId="21" borderId="1" xfId="0" applyFont="1" applyFill="1" applyBorder="1"/>
    <xf numFmtId="0" fontId="5" fillId="21" borderId="12" xfId="0" applyFont="1" applyFill="1" applyBorder="1"/>
    <xf numFmtId="0" fontId="83" fillId="16" borderId="104" xfId="0" applyFont="1" applyFill="1" applyBorder="1" applyAlignment="1">
      <alignment horizontal="left" vertical="center"/>
    </xf>
    <xf numFmtId="0" fontId="5" fillId="21" borderId="60" xfId="0" applyFont="1" applyFill="1" applyBorder="1"/>
    <xf numFmtId="0" fontId="5" fillId="21" borderId="68" xfId="0" applyFont="1" applyFill="1" applyBorder="1"/>
    <xf numFmtId="0" fontId="5" fillId="21" borderId="69" xfId="0" applyFont="1" applyFill="1" applyBorder="1"/>
    <xf numFmtId="0" fontId="5" fillId="10" borderId="58" xfId="0" applyFont="1" applyFill="1" applyBorder="1"/>
    <xf numFmtId="0" fontId="8" fillId="10" borderId="68" xfId="0" applyFont="1" applyFill="1" applyBorder="1"/>
    <xf numFmtId="0" fontId="21" fillId="10" borderId="58" xfId="0" applyFont="1" applyFill="1" applyBorder="1"/>
    <xf numFmtId="0" fontId="20" fillId="21" borderId="68" xfId="0" applyFont="1" applyFill="1" applyBorder="1"/>
    <xf numFmtId="0" fontId="21" fillId="21" borderId="58" xfId="0" applyFont="1" applyFill="1" applyBorder="1"/>
    <xf numFmtId="0" fontId="21" fillId="10" borderId="68" xfId="0" applyFont="1" applyFill="1" applyBorder="1"/>
    <xf numFmtId="0" fontId="21" fillId="10" borderId="70" xfId="0" applyFont="1" applyFill="1" applyBorder="1"/>
    <xf numFmtId="0" fontId="20" fillId="10" borderId="71" xfId="0" applyFont="1" applyFill="1" applyBorder="1"/>
    <xf numFmtId="0" fontId="21" fillId="21" borderId="71" xfId="0" applyFont="1" applyFill="1" applyBorder="1"/>
    <xf numFmtId="0" fontId="8" fillId="10" borderId="58" xfId="0" applyFont="1" applyFill="1" applyBorder="1"/>
    <xf numFmtId="0" fontId="41" fillId="10" borderId="0" xfId="0" applyFont="1" applyFill="1"/>
    <xf numFmtId="0" fontId="14" fillId="34" borderId="98" xfId="0" applyFont="1" applyFill="1" applyBorder="1" applyAlignment="1">
      <alignment vertical="center"/>
    </xf>
    <xf numFmtId="0" fontId="22" fillId="25" borderId="59" xfId="0" applyFont="1" applyFill="1" applyBorder="1" applyAlignment="1" applyProtection="1">
      <alignment vertical="center"/>
      <protection locked="0"/>
    </xf>
    <xf numFmtId="0" fontId="22" fillId="25" borderId="23" xfId="0" applyFont="1" applyFill="1" applyBorder="1" applyAlignment="1" applyProtection="1">
      <alignment vertical="center"/>
      <protection locked="0"/>
    </xf>
    <xf numFmtId="164" fontId="21" fillId="17" borderId="108" xfId="0" applyNumberFormat="1" applyFont="1" applyFill="1" applyBorder="1"/>
    <xf numFmtId="0" fontId="16" fillId="2" borderId="111" xfId="0" applyFont="1" applyFill="1" applyBorder="1" applyAlignment="1">
      <alignment horizontal="left" vertical="center"/>
    </xf>
    <xf numFmtId="0" fontId="15" fillId="6" borderId="121" xfId="0" applyFont="1" applyFill="1" applyBorder="1" applyAlignment="1">
      <alignment horizontal="center" vertical="center"/>
    </xf>
    <xf numFmtId="164" fontId="16" fillId="17" borderId="98" xfId="0" applyNumberFormat="1" applyFont="1" applyFill="1" applyBorder="1" applyAlignment="1">
      <alignment horizontal="right"/>
    </xf>
    <xf numFmtId="0" fontId="15" fillId="7" borderId="46" xfId="0" applyFont="1" applyFill="1" applyBorder="1" applyAlignment="1">
      <alignment horizontal="center" vertical="center"/>
    </xf>
    <xf numFmtId="164" fontId="5" fillId="32" borderId="21" xfId="0" applyNumberFormat="1" applyFont="1" applyFill="1" applyBorder="1" applyProtection="1">
      <protection locked="0"/>
    </xf>
    <xf numFmtId="0" fontId="16" fillId="7" borderId="59" xfId="0" applyFont="1" applyFill="1" applyBorder="1" applyAlignment="1">
      <alignment vertical="center"/>
    </xf>
    <xf numFmtId="164" fontId="5" fillId="33" borderId="21" xfId="0" applyNumberFormat="1" applyFont="1" applyFill="1" applyBorder="1" applyAlignment="1" applyProtection="1">
      <alignment horizontal="right" vertical="center" wrapText="1"/>
      <protection locked="0"/>
    </xf>
    <xf numFmtId="164" fontId="5" fillId="33" borderId="112" xfId="0" applyNumberFormat="1" applyFont="1" applyFill="1" applyBorder="1" applyAlignment="1" applyProtection="1">
      <alignment horizontal="right" vertical="center" wrapText="1"/>
      <protection locked="0"/>
    </xf>
    <xf numFmtId="164" fontId="5" fillId="30" borderId="45" xfId="0" applyNumberFormat="1" applyFont="1" applyFill="1" applyBorder="1" applyAlignment="1" applyProtection="1">
      <alignment horizontal="right" vertical="center" wrapText="1"/>
      <protection locked="0"/>
    </xf>
    <xf numFmtId="164" fontId="5" fillId="30" borderId="99" xfId="0" applyNumberFormat="1" applyFont="1" applyFill="1" applyBorder="1" applyAlignment="1" applyProtection="1">
      <alignment horizontal="right" vertical="center" wrapText="1"/>
      <protection locked="0"/>
    </xf>
    <xf numFmtId="0" fontId="16" fillId="6" borderId="23" xfId="0" applyFont="1" applyFill="1" applyBorder="1" applyAlignment="1">
      <alignment vertical="center"/>
    </xf>
    <xf numFmtId="0" fontId="21" fillId="16" borderId="98" xfId="0" applyFont="1" applyFill="1" applyBorder="1" applyAlignment="1">
      <alignment vertical="center" wrapText="1"/>
    </xf>
    <xf numFmtId="0" fontId="2" fillId="0" borderId="0" xfId="0" applyFont="1"/>
    <xf numFmtId="0" fontId="41" fillId="10" borderId="98" xfId="0" applyFont="1" applyFill="1" applyBorder="1"/>
    <xf numFmtId="0" fontId="13" fillId="6" borderId="23" xfId="0" applyFont="1" applyFill="1" applyBorder="1" applyAlignment="1">
      <alignment horizontal="center" vertical="center"/>
    </xf>
    <xf numFmtId="0" fontId="41" fillId="10" borderId="100" xfId="0" applyFont="1" applyFill="1" applyBorder="1"/>
    <xf numFmtId="0" fontId="13" fillId="5" borderId="123" xfId="0" applyFont="1" applyFill="1" applyBorder="1" applyAlignment="1">
      <alignment horizontal="center" vertical="center"/>
    </xf>
    <xf numFmtId="0" fontId="4" fillId="25" borderId="61" xfId="0" applyFont="1" applyFill="1" applyBorder="1" applyAlignment="1" applyProtection="1">
      <alignment horizontal="left" vertical="center"/>
      <protection locked="0"/>
    </xf>
    <xf numFmtId="0" fontId="5" fillId="29" borderId="61" xfId="0" applyFont="1" applyFill="1" applyBorder="1" applyAlignment="1" applyProtection="1">
      <alignment horizontal="left" vertical="center"/>
      <protection locked="0"/>
    </xf>
    <xf numFmtId="0" fontId="0" fillId="10" borderId="61" xfId="0" applyFill="1" applyBorder="1"/>
    <xf numFmtId="0" fontId="16" fillId="2" borderId="126" xfId="0" applyFont="1" applyFill="1" applyBorder="1" applyAlignment="1">
      <alignment vertical="center"/>
    </xf>
    <xf numFmtId="0" fontId="16" fillId="2" borderId="126" xfId="0" applyFont="1" applyFill="1" applyBorder="1" applyAlignment="1">
      <alignment vertical="center" wrapText="1"/>
    </xf>
    <xf numFmtId="0" fontId="21" fillId="41" borderId="61" xfId="0" applyFont="1" applyFill="1" applyBorder="1" applyProtection="1">
      <protection locked="0"/>
    </xf>
    <xf numFmtId="0" fontId="16" fillId="2" borderId="104" xfId="0" applyFont="1" applyFill="1" applyBorder="1" applyAlignment="1">
      <alignment vertical="center"/>
    </xf>
    <xf numFmtId="0" fontId="16" fillId="2" borderId="104" xfId="0" applyFont="1" applyFill="1" applyBorder="1" applyAlignment="1">
      <alignment vertical="center" wrapText="1"/>
    </xf>
    <xf numFmtId="0" fontId="21" fillId="3" borderId="3" xfId="0" applyFont="1" applyFill="1" applyBorder="1"/>
    <xf numFmtId="0" fontId="21" fillId="3" borderId="2" xfId="0" applyFont="1" applyFill="1" applyBorder="1" applyAlignment="1">
      <alignment vertical="center"/>
    </xf>
    <xf numFmtId="0" fontId="0" fillId="41" borderId="0" xfId="0" applyFill="1"/>
    <xf numFmtId="0" fontId="0" fillId="41" borderId="0" xfId="0" applyFill="1" applyAlignment="1">
      <alignment vertical="center"/>
    </xf>
    <xf numFmtId="0" fontId="41" fillId="41" borderId="0" xfId="0" applyFont="1" applyFill="1"/>
    <xf numFmtId="0" fontId="6" fillId="3" borderId="58" xfId="0" applyFont="1" applyFill="1" applyBorder="1" applyAlignment="1">
      <alignment horizontal="left" vertical="center"/>
    </xf>
    <xf numFmtId="0" fontId="48" fillId="41" borderId="58" xfId="0" applyFont="1" applyFill="1" applyBorder="1"/>
    <xf numFmtId="164" fontId="5" fillId="3" borderId="2" xfId="0" applyNumberFormat="1" applyFont="1" applyFill="1" applyBorder="1"/>
    <xf numFmtId="0" fontId="46" fillId="14" borderId="58" xfId="0" applyFont="1" applyFill="1" applyBorder="1" applyAlignment="1">
      <alignment horizontal="right"/>
    </xf>
    <xf numFmtId="164" fontId="46" fillId="14" borderId="58" xfId="0" applyNumberFormat="1" applyFont="1" applyFill="1" applyBorder="1"/>
    <xf numFmtId="0" fontId="46" fillId="14" borderId="58" xfId="0" applyFont="1" applyFill="1" applyBorder="1" applyAlignment="1">
      <alignment horizontal="right" vertical="center"/>
    </xf>
    <xf numFmtId="0" fontId="18" fillId="14" borderId="58" xfId="0" applyFont="1" applyFill="1" applyBorder="1"/>
    <xf numFmtId="0" fontId="72" fillId="3" borderId="0" xfId="0" applyFont="1" applyFill="1" applyAlignment="1">
      <alignment horizontal="left" vertical="center"/>
    </xf>
    <xf numFmtId="0" fontId="78" fillId="42" borderId="58" xfId="0" applyFont="1" applyFill="1" applyBorder="1" applyAlignment="1">
      <alignment horizontal="center" vertical="center"/>
    </xf>
    <xf numFmtId="0" fontId="71" fillId="41" borderId="58" xfId="0" applyFont="1" applyFill="1" applyBorder="1"/>
    <xf numFmtId="0" fontId="71" fillId="3" borderId="0" xfId="0" applyFont="1" applyFill="1" applyAlignment="1">
      <alignment horizontal="left" vertical="center"/>
    </xf>
    <xf numFmtId="0" fontId="45" fillId="14" borderId="119" xfId="0" applyFont="1" applyFill="1" applyBorder="1" applyAlignment="1">
      <alignment horizontal="right" vertical="center"/>
    </xf>
    <xf numFmtId="164" fontId="45" fillId="14" borderId="58" xfId="0" applyNumberFormat="1" applyFont="1" applyFill="1" applyBorder="1"/>
    <xf numFmtId="0" fontId="45" fillId="14" borderId="58" xfId="0" applyFont="1" applyFill="1" applyBorder="1" applyAlignment="1">
      <alignment horizontal="right"/>
    </xf>
    <xf numFmtId="0" fontId="52" fillId="14" borderId="58" xfId="0" applyFont="1" applyFill="1" applyBorder="1"/>
    <xf numFmtId="0" fontId="14" fillId="3" borderId="58" xfId="0" applyFont="1" applyFill="1" applyBorder="1" applyAlignment="1">
      <alignment horizontal="left" vertical="center" wrapText="1"/>
    </xf>
    <xf numFmtId="0" fontId="81" fillId="42" borderId="58" xfId="0" applyFont="1" applyFill="1" applyBorder="1" applyAlignment="1">
      <alignment horizontal="center" vertical="center"/>
    </xf>
    <xf numFmtId="0" fontId="21" fillId="41" borderId="0" xfId="0" applyFont="1" applyFill="1" applyAlignment="1">
      <alignment horizontal="left" vertical="center"/>
    </xf>
    <xf numFmtId="0" fontId="25" fillId="3" borderId="58" xfId="0" applyFont="1" applyFill="1" applyBorder="1" applyAlignment="1">
      <alignment horizontal="left" vertical="center" wrapText="1"/>
    </xf>
    <xf numFmtId="0" fontId="21" fillId="41" borderId="58" xfId="0" applyFont="1" applyFill="1" applyBorder="1"/>
    <xf numFmtId="0" fontId="41" fillId="41" borderId="58" xfId="0" applyFont="1" applyFill="1" applyBorder="1"/>
    <xf numFmtId="0" fontId="42" fillId="43" borderId="89" xfId="0" applyFont="1" applyFill="1" applyBorder="1" applyProtection="1">
      <protection locked="0"/>
    </xf>
    <xf numFmtId="0" fontId="42" fillId="43" borderId="94" xfId="0" applyFont="1" applyFill="1" applyBorder="1" applyProtection="1">
      <protection locked="0"/>
    </xf>
    <xf numFmtId="0" fontId="26" fillId="45" borderId="58" xfId="0" applyFont="1" applyFill="1" applyBorder="1" applyAlignment="1">
      <alignment horizontal="center" vertical="center"/>
    </xf>
    <xf numFmtId="0" fontId="21" fillId="45" borderId="5" xfId="0" applyFont="1" applyFill="1" applyBorder="1"/>
    <xf numFmtId="0" fontId="24" fillId="45" borderId="5" xfId="0" applyFont="1" applyFill="1" applyBorder="1"/>
    <xf numFmtId="0" fontId="5" fillId="45" borderId="5" xfId="0" applyFont="1" applyFill="1" applyBorder="1"/>
    <xf numFmtId="0" fontId="5" fillId="45" borderId="41" xfId="0" applyFont="1" applyFill="1" applyBorder="1"/>
    <xf numFmtId="0" fontId="5" fillId="0" borderId="2" xfId="0" applyFont="1" applyFill="1" applyBorder="1"/>
    <xf numFmtId="0" fontId="0" fillId="0" borderId="0" xfId="0" applyFill="1"/>
    <xf numFmtId="0" fontId="17" fillId="0" borderId="0" xfId="0" applyFont="1" applyFill="1"/>
    <xf numFmtId="0" fontId="21" fillId="41" borderId="58" xfId="0" applyFont="1" applyFill="1" applyBorder="1" applyAlignment="1">
      <alignment vertical="center"/>
    </xf>
    <xf numFmtId="0" fontId="41" fillId="41" borderId="58" xfId="0" applyFont="1" applyFill="1" applyBorder="1" applyAlignment="1">
      <alignment vertical="center"/>
    </xf>
    <xf numFmtId="0" fontId="5" fillId="29" borderId="74" xfId="0" applyFont="1" applyFill="1" applyBorder="1" applyAlignment="1" applyProtection="1">
      <alignment vertical="center"/>
      <protection locked="0"/>
    </xf>
    <xf numFmtId="166" fontId="37" fillId="29" borderId="75" xfId="0" applyNumberFormat="1" applyFont="1" applyFill="1" applyBorder="1" applyAlignment="1" applyProtection="1">
      <alignment vertical="center"/>
      <protection locked="0"/>
    </xf>
    <xf numFmtId="0" fontId="5" fillId="29" borderId="76" xfId="0" applyFont="1" applyFill="1" applyBorder="1" applyAlignment="1" applyProtection="1">
      <alignment vertical="center"/>
      <protection locked="0"/>
    </xf>
    <xf numFmtId="166" fontId="37" fillId="29" borderId="97" xfId="0" applyNumberFormat="1" applyFont="1" applyFill="1" applyBorder="1" applyAlignment="1" applyProtection="1">
      <alignment vertical="center"/>
      <protection locked="0"/>
    </xf>
    <xf numFmtId="0" fontId="5" fillId="29" borderId="116" xfId="0" applyFont="1" applyFill="1" applyBorder="1" applyAlignment="1" applyProtection="1">
      <alignment vertical="center"/>
      <protection locked="0"/>
    </xf>
    <xf numFmtId="166" fontId="37" fillId="29" borderId="117" xfId="0" applyNumberFormat="1" applyFont="1" applyFill="1" applyBorder="1" applyAlignment="1" applyProtection="1">
      <alignment vertical="center"/>
      <protection locked="0"/>
    </xf>
    <xf numFmtId="168" fontId="48" fillId="24" borderId="105" xfId="0" applyNumberFormat="1" applyFont="1" applyFill="1" applyBorder="1" applyAlignment="1" applyProtection="1">
      <alignment horizontal="center" vertical="center"/>
      <protection locked="0"/>
    </xf>
    <xf numFmtId="167" fontId="43" fillId="24" borderId="106" xfId="0" applyNumberFormat="1" applyFont="1" applyFill="1" applyBorder="1" applyAlignment="1" applyProtection="1">
      <alignment horizontal="center" vertical="center"/>
      <protection locked="0"/>
    </xf>
    <xf numFmtId="169" fontId="86" fillId="18" borderId="61" xfId="0" applyNumberFormat="1" applyFont="1" applyFill="1" applyBorder="1" applyProtection="1"/>
    <xf numFmtId="164" fontId="5" fillId="19" borderId="25" xfId="0" applyNumberFormat="1" applyFont="1" applyFill="1" applyBorder="1" applyProtection="1"/>
    <xf numFmtId="164" fontId="74" fillId="27" borderId="98" xfId="0" applyNumberFormat="1" applyFont="1" applyFill="1" applyBorder="1" applyProtection="1">
      <protection locked="0"/>
    </xf>
    <xf numFmtId="0" fontId="1" fillId="0" borderId="0" xfId="0" applyFont="1"/>
    <xf numFmtId="0" fontId="83" fillId="16" borderId="104" xfId="0" applyFont="1" applyFill="1" applyBorder="1"/>
    <xf numFmtId="0" fontId="89" fillId="42" borderId="61" xfId="0" applyFont="1" applyFill="1" applyBorder="1" applyProtection="1">
      <protection locked="0"/>
    </xf>
    <xf numFmtId="0" fontId="93" fillId="46" borderId="61" xfId="0" applyFont="1" applyFill="1" applyBorder="1" applyAlignment="1">
      <alignment vertical="center"/>
    </xf>
    <xf numFmtId="0" fontId="93" fillId="46" borderId="61" xfId="0" applyFont="1" applyFill="1" applyBorder="1" applyAlignment="1">
      <alignment horizontal="center" vertical="center"/>
    </xf>
    <xf numFmtId="0" fontId="48" fillId="48" borderId="61" xfId="0" applyFont="1" applyFill="1" applyBorder="1" applyAlignment="1">
      <alignment vertical="center"/>
    </xf>
    <xf numFmtId="165" fontId="48" fillId="49" borderId="61" xfId="0" applyNumberFormat="1" applyFont="1" applyFill="1" applyBorder="1" applyAlignment="1" applyProtection="1">
      <alignment horizontal="center" vertical="center"/>
      <protection locked="0"/>
    </xf>
    <xf numFmtId="166" fontId="48" fillId="49" borderId="61" xfId="0" applyNumberFormat="1" applyFont="1" applyFill="1" applyBorder="1" applyAlignment="1" applyProtection="1">
      <alignment horizontal="center" vertical="center"/>
      <protection locked="0"/>
    </xf>
    <xf numFmtId="164" fontId="94" fillId="50" borderId="61" xfId="0" applyNumberFormat="1" applyFont="1" applyFill="1" applyBorder="1" applyAlignment="1">
      <alignment horizontal="center" vertical="center"/>
    </xf>
    <xf numFmtId="0" fontId="47" fillId="48" borderId="61" xfId="0" applyFont="1" applyFill="1" applyBorder="1" applyAlignment="1">
      <alignment horizontal="right" vertical="center"/>
    </xf>
    <xf numFmtId="0" fontId="47" fillId="48" borderId="61" xfId="0" applyFont="1" applyFill="1" applyBorder="1" applyAlignment="1">
      <alignment horizontal="right" vertical="center" wrapText="1"/>
    </xf>
    <xf numFmtId="0" fontId="95" fillId="51" borderId="61" xfId="0" applyFont="1" applyFill="1" applyBorder="1" applyAlignment="1">
      <alignment horizontal="right" vertical="center"/>
    </xf>
    <xf numFmtId="164" fontId="95" fillId="50" borderId="61" xfId="0" applyNumberFormat="1" applyFont="1" applyFill="1" applyBorder="1" applyAlignment="1">
      <alignment horizontal="center" vertical="center"/>
    </xf>
    <xf numFmtId="0" fontId="4" fillId="48" borderId="61" xfId="0" applyFont="1" applyFill="1" applyBorder="1" applyAlignment="1">
      <alignment vertical="center"/>
    </xf>
    <xf numFmtId="166" fontId="48" fillId="49" borderId="61" xfId="0" applyNumberFormat="1" applyFont="1" applyFill="1" applyBorder="1" applyAlignment="1" applyProtection="1">
      <alignment horizontal="right" vertical="center"/>
      <protection locked="0"/>
    </xf>
    <xf numFmtId="0" fontId="4" fillId="50" borderId="61" xfId="0" applyFont="1" applyFill="1" applyBorder="1" applyAlignment="1">
      <alignment vertical="center"/>
    </xf>
    <xf numFmtId="164" fontId="4" fillId="50" borderId="61" xfId="0" applyNumberFormat="1" applyFont="1" applyFill="1" applyBorder="1"/>
    <xf numFmtId="0" fontId="93" fillId="47" borderId="61" xfId="0" applyFont="1" applyFill="1" applyBorder="1" applyAlignment="1">
      <alignment horizontal="right" vertical="center"/>
    </xf>
    <xf numFmtId="166" fontId="93" fillId="50" borderId="61" xfId="0" applyNumberFormat="1" applyFont="1" applyFill="1" applyBorder="1" applyAlignment="1">
      <alignment horizontal="center" vertical="center"/>
    </xf>
    <xf numFmtId="0" fontId="93" fillId="51" borderId="61" xfId="0" applyFont="1" applyFill="1" applyBorder="1" applyAlignment="1">
      <alignment horizontal="right" vertical="center"/>
    </xf>
    <xf numFmtId="164" fontId="4" fillId="50" borderId="61" xfId="0" applyNumberFormat="1" applyFont="1" applyFill="1" applyBorder="1" applyAlignment="1">
      <alignment horizontal="right" vertical="center"/>
    </xf>
    <xf numFmtId="164" fontId="93" fillId="50" borderId="61" xfId="0" applyNumberFormat="1" applyFont="1" applyFill="1" applyBorder="1" applyAlignment="1">
      <alignment horizontal="center" vertical="center"/>
    </xf>
    <xf numFmtId="0" fontId="4" fillId="55" borderId="61" xfId="0" applyFont="1" applyFill="1" applyBorder="1" applyAlignment="1">
      <alignment horizontal="right" vertical="center"/>
    </xf>
    <xf numFmtId="166" fontId="4" fillId="55" borderId="61" xfId="0" applyNumberFormat="1" applyFont="1" applyFill="1" applyBorder="1" applyAlignment="1">
      <alignment vertical="center"/>
    </xf>
    <xf numFmtId="0" fontId="43" fillId="31" borderId="61" xfId="0" applyFont="1" applyFill="1" applyBorder="1" applyAlignment="1">
      <alignment horizontal="right" vertical="center"/>
    </xf>
    <xf numFmtId="166" fontId="43" fillId="31" borderId="61" xfId="0" applyNumberFormat="1" applyFont="1" applyFill="1" applyBorder="1" applyAlignment="1">
      <alignment vertical="center"/>
    </xf>
    <xf numFmtId="0" fontId="21" fillId="0" borderId="61" xfId="0" applyFont="1" applyFill="1" applyBorder="1" applyAlignment="1">
      <alignment vertical="center"/>
    </xf>
    <xf numFmtId="164" fontId="86" fillId="48" borderId="61" xfId="0" applyNumberFormat="1" applyFont="1" applyFill="1" applyBorder="1" applyAlignment="1">
      <alignment vertical="center"/>
    </xf>
    <xf numFmtId="0" fontId="96" fillId="55" borderId="61" xfId="0" applyFont="1" applyFill="1" applyBorder="1" applyAlignment="1">
      <alignment horizontal="right" vertical="center" wrapText="1"/>
    </xf>
    <xf numFmtId="164" fontId="43" fillId="31" borderId="61" xfId="0" applyNumberFormat="1" applyFont="1" applyFill="1" applyBorder="1" applyAlignment="1">
      <alignment vertical="center"/>
    </xf>
    <xf numFmtId="164" fontId="4" fillId="55" borderId="61" xfId="0" applyNumberFormat="1" applyFont="1" applyFill="1" applyBorder="1" applyAlignment="1">
      <alignment vertical="center"/>
    </xf>
    <xf numFmtId="0" fontId="94" fillId="39" borderId="61" xfId="0" applyFont="1" applyFill="1" applyBorder="1" applyAlignment="1">
      <alignment horizontal="right" vertical="center"/>
    </xf>
    <xf numFmtId="166" fontId="94" fillId="31" borderId="61" xfId="0" applyNumberFormat="1" applyFont="1" applyFill="1" applyBorder="1" applyAlignment="1">
      <alignment vertical="center"/>
    </xf>
    <xf numFmtId="0" fontId="43" fillId="39" borderId="104" xfId="0" applyFont="1" applyFill="1" applyBorder="1" applyAlignment="1">
      <alignment vertical="center"/>
    </xf>
    <xf numFmtId="0" fontId="4" fillId="56" borderId="61" xfId="0" applyFont="1" applyFill="1" applyBorder="1" applyAlignment="1">
      <alignment horizontal="right"/>
    </xf>
    <xf numFmtId="0" fontId="4" fillId="57" borderId="61" xfId="0" applyFont="1" applyFill="1" applyBorder="1" applyAlignment="1">
      <alignment horizontal="right" vertical="center" wrapText="1"/>
    </xf>
    <xf numFmtId="164" fontId="4" fillId="55" borderId="61" xfId="0" applyNumberFormat="1" applyFont="1" applyFill="1" applyBorder="1" applyAlignment="1" applyProtection="1">
      <alignment vertical="center"/>
      <protection locked="0"/>
    </xf>
    <xf numFmtId="0" fontId="4" fillId="57" borderId="61" xfId="0" applyFont="1" applyFill="1" applyBorder="1" applyAlignment="1">
      <alignment horizontal="right" vertical="center"/>
    </xf>
    <xf numFmtId="0" fontId="43" fillId="39" borderId="61" xfId="0" applyFont="1" applyFill="1" applyBorder="1" applyAlignment="1">
      <alignment vertical="center"/>
    </xf>
    <xf numFmtId="164" fontId="43" fillId="39" borderId="61" xfId="0" applyNumberFormat="1" applyFont="1" applyFill="1" applyBorder="1" applyAlignment="1">
      <alignment vertical="center"/>
    </xf>
    <xf numFmtId="164" fontId="4" fillId="39" borderId="61" xfId="0" applyNumberFormat="1" applyFont="1" applyFill="1" applyBorder="1" applyAlignment="1">
      <alignment vertical="center"/>
    </xf>
    <xf numFmtId="0" fontId="94" fillId="40" borderId="61" xfId="0" applyFont="1" applyFill="1" applyBorder="1" applyAlignment="1">
      <alignment horizontal="center" vertical="center" wrapText="1"/>
    </xf>
    <xf numFmtId="164" fontId="94" fillId="40" borderId="61" xfId="0" applyNumberFormat="1" applyFont="1" applyFill="1" applyBorder="1" applyAlignment="1">
      <alignment horizontal="center" vertical="center"/>
    </xf>
    <xf numFmtId="0" fontId="4" fillId="55" borderId="127" xfId="0" applyFont="1" applyFill="1" applyBorder="1" applyAlignment="1">
      <alignment vertical="center"/>
    </xf>
    <xf numFmtId="0" fontId="4" fillId="55" borderId="105" xfId="0" applyFont="1" applyFill="1" applyBorder="1" applyAlignment="1">
      <alignment vertical="center"/>
    </xf>
    <xf numFmtId="0" fontId="4" fillId="55" borderId="127" xfId="0" applyFont="1" applyFill="1" applyBorder="1" applyAlignment="1">
      <alignment vertical="center" wrapText="1"/>
    </xf>
    <xf numFmtId="0" fontId="4" fillId="55" borderId="105" xfId="0" applyFont="1" applyFill="1" applyBorder="1" applyAlignment="1">
      <alignment vertical="center" wrapText="1"/>
    </xf>
    <xf numFmtId="0" fontId="4" fillId="55" borderId="128" xfId="0" applyFont="1" applyFill="1" applyBorder="1" applyAlignment="1">
      <alignment vertical="center"/>
    </xf>
    <xf numFmtId="0" fontId="43" fillId="39" borderId="132" xfId="0" applyFont="1" applyFill="1" applyBorder="1" applyAlignment="1">
      <alignment vertical="center"/>
    </xf>
    <xf numFmtId="0" fontId="43" fillId="39" borderId="133" xfId="0" applyFont="1" applyFill="1" applyBorder="1" applyAlignment="1">
      <alignment vertical="center"/>
    </xf>
    <xf numFmtId="0" fontId="93" fillId="50" borderId="61" xfId="0" applyFont="1" applyFill="1" applyBorder="1" applyAlignment="1">
      <alignment horizontal="right" vertical="center"/>
    </xf>
    <xf numFmtId="0" fontId="95" fillId="47" borderId="61" xfId="0" applyFont="1" applyFill="1" applyBorder="1" applyAlignment="1">
      <alignment horizontal="right" vertical="center"/>
    </xf>
    <xf numFmtId="164" fontId="71" fillId="28" borderId="98" xfId="0" applyNumberFormat="1" applyFont="1" applyFill="1" applyBorder="1" applyProtection="1"/>
    <xf numFmtId="164" fontId="74" fillId="27" borderId="98" xfId="0" applyNumberFormat="1" applyFont="1" applyFill="1" applyBorder="1" applyProtection="1"/>
    <xf numFmtId="0" fontId="5" fillId="29" borderId="59" xfId="0" applyFont="1" applyFill="1" applyBorder="1" applyAlignment="1" applyProtection="1">
      <alignment horizontal="left" vertical="center"/>
      <protection locked="0"/>
    </xf>
    <xf numFmtId="0" fontId="5" fillId="29" borderId="23" xfId="0" applyFont="1" applyFill="1" applyBorder="1" applyAlignment="1" applyProtection="1">
      <alignment horizontal="center" vertical="center"/>
      <protection locked="0"/>
    </xf>
    <xf numFmtId="0" fontId="5" fillId="29" borderId="108" xfId="0" applyFont="1" applyFill="1" applyBorder="1" applyAlignment="1" applyProtection="1">
      <alignment horizontal="left" vertical="center"/>
      <protection locked="0"/>
    </xf>
    <xf numFmtId="0" fontId="53" fillId="47" borderId="61" xfId="0" applyFont="1" applyFill="1" applyBorder="1" applyAlignment="1">
      <alignment vertical="center"/>
    </xf>
    <xf numFmtId="0" fontId="0" fillId="44" borderId="61" xfId="0" applyFill="1" applyBorder="1"/>
    <xf numFmtId="0" fontId="2" fillId="0" borderId="61" xfId="0" applyFont="1" applyBorder="1"/>
    <xf numFmtId="0" fontId="0" fillId="47" borderId="61" xfId="0" applyFill="1" applyBorder="1"/>
    <xf numFmtId="0" fontId="47" fillId="48" borderId="134" xfId="0" applyFont="1" applyFill="1" applyBorder="1" applyAlignment="1">
      <alignment horizontal="right" vertical="center" wrapText="1"/>
    </xf>
    <xf numFmtId="0" fontId="40" fillId="3" borderId="61" xfId="0" applyFont="1" applyFill="1" applyBorder="1" applyAlignment="1">
      <alignment horizontal="right"/>
    </xf>
    <xf numFmtId="0" fontId="14" fillId="21" borderId="68" xfId="0" applyFont="1" applyFill="1" applyBorder="1" applyAlignment="1">
      <alignment horizontal="right"/>
    </xf>
    <xf numFmtId="0" fontId="21" fillId="10" borderId="58" xfId="0" applyFont="1" applyFill="1" applyBorder="1"/>
    <xf numFmtId="0" fontId="5" fillId="43" borderId="61" xfId="0" applyFont="1" applyFill="1" applyBorder="1" applyProtection="1">
      <protection locked="0"/>
    </xf>
    <xf numFmtId="0" fontId="4" fillId="44" borderId="64" xfId="0" applyFont="1" applyFill="1" applyBorder="1" applyProtection="1">
      <protection locked="0"/>
    </xf>
    <xf numFmtId="0" fontId="3" fillId="34" borderId="68" xfId="0" applyFont="1" applyFill="1" applyBorder="1" applyAlignment="1">
      <alignment horizontal="center"/>
    </xf>
    <xf numFmtId="0" fontId="3" fillId="34" borderId="58" xfId="0" applyFont="1" applyFill="1" applyBorder="1" applyAlignment="1">
      <alignment horizontal="center"/>
    </xf>
    <xf numFmtId="0" fontId="7" fillId="43" borderId="66" xfId="0" applyFont="1" applyFill="1" applyBorder="1" applyProtection="1">
      <protection locked="0"/>
    </xf>
    <xf numFmtId="0" fontId="4" fillId="44" borderId="67" xfId="0" applyFont="1" applyFill="1" applyBorder="1" applyProtection="1">
      <protection locked="0"/>
    </xf>
    <xf numFmtId="0" fontId="21" fillId="21" borderId="88" xfId="0" applyFont="1" applyFill="1" applyBorder="1" applyAlignment="1">
      <alignment horizontal="left" vertical="center"/>
    </xf>
    <xf numFmtId="0" fontId="21" fillId="10" borderId="16" xfId="0" applyFont="1" applyFill="1" applyBorder="1"/>
    <xf numFmtId="0" fontId="21" fillId="10" borderId="17" xfId="0" applyFont="1" applyFill="1" applyBorder="1"/>
    <xf numFmtId="0" fontId="21" fillId="10" borderId="68" xfId="0" applyFont="1" applyFill="1" applyBorder="1"/>
    <xf numFmtId="0" fontId="41" fillId="10" borderId="58" xfId="0" applyFont="1" applyFill="1" applyBorder="1"/>
    <xf numFmtId="0" fontId="21" fillId="10" borderId="20" xfId="0" applyFont="1" applyFill="1" applyBorder="1"/>
    <xf numFmtId="0" fontId="21" fillId="10" borderId="90" xfId="0" applyFont="1" applyFill="1" applyBorder="1"/>
    <xf numFmtId="0" fontId="21" fillId="10" borderId="18" xfId="0" applyFont="1" applyFill="1" applyBorder="1"/>
    <xf numFmtId="0" fontId="21" fillId="10" borderId="19" xfId="0" applyFont="1" applyFill="1" applyBorder="1"/>
    <xf numFmtId="0" fontId="21" fillId="35" borderId="88" xfId="0" applyFont="1" applyFill="1" applyBorder="1" applyAlignment="1">
      <alignment horizontal="left" vertical="center"/>
    </xf>
    <xf numFmtId="0" fontId="21" fillId="21" borderId="68" xfId="0" applyFont="1" applyFill="1" applyBorder="1" applyAlignment="1">
      <alignment horizontal="right"/>
    </xf>
    <xf numFmtId="0" fontId="58" fillId="43" borderId="61" xfId="1" applyFill="1" applyBorder="1" applyProtection="1">
      <protection locked="0"/>
    </xf>
    <xf numFmtId="0" fontId="7" fillId="43" borderId="61" xfId="0" applyFont="1" applyFill="1" applyBorder="1" applyProtection="1">
      <protection locked="0"/>
    </xf>
    <xf numFmtId="0" fontId="52" fillId="43" borderId="62" xfId="0" applyFont="1" applyFill="1" applyBorder="1" applyAlignment="1">
      <alignment horizontal="center" vertical="center" wrapText="1"/>
    </xf>
    <xf numFmtId="0" fontId="4" fillId="44" borderId="87" xfId="0" applyFont="1" applyFill="1" applyBorder="1"/>
    <xf numFmtId="0" fontId="21" fillId="35" borderId="15" xfId="0" applyFont="1" applyFill="1" applyBorder="1" applyAlignment="1">
      <alignment horizontal="left" vertical="center"/>
    </xf>
    <xf numFmtId="0" fontId="21" fillId="10" borderId="13" xfId="0" applyFont="1" applyFill="1" applyBorder="1"/>
    <xf numFmtId="0" fontId="21" fillId="10" borderId="14" xfId="0" applyFont="1" applyFill="1" applyBorder="1"/>
    <xf numFmtId="0" fontId="9" fillId="34" borderId="83" xfId="0" applyFont="1" applyFill="1" applyBorder="1" applyAlignment="1">
      <alignment horizontal="center" vertical="center"/>
    </xf>
    <xf numFmtId="0" fontId="4" fillId="38" borderId="84" xfId="0" applyFont="1" applyFill="1" applyBorder="1" applyAlignment="1">
      <alignment horizontal="center"/>
    </xf>
    <xf numFmtId="0" fontId="4" fillId="38" borderId="85" xfId="0" applyFont="1" applyFill="1" applyBorder="1" applyAlignment="1">
      <alignment horizontal="center"/>
    </xf>
    <xf numFmtId="0" fontId="6" fillId="4" borderId="86" xfId="0" applyFont="1" applyFill="1" applyBorder="1" applyAlignment="1">
      <alignment horizontal="left"/>
    </xf>
    <xf numFmtId="0" fontId="4" fillId="0" borderId="13" xfId="0" applyFont="1" applyBorder="1"/>
    <xf numFmtId="0" fontId="4" fillId="0" borderId="14" xfId="0" applyFont="1" applyBorder="1"/>
    <xf numFmtId="0" fontId="6" fillId="4" borderId="15" xfId="0" applyFont="1" applyFill="1" applyBorder="1" applyAlignment="1">
      <alignment horizontal="left"/>
    </xf>
    <xf numFmtId="0" fontId="21" fillId="21" borderId="15" xfId="0" applyFont="1" applyFill="1" applyBorder="1" applyAlignment="1">
      <alignment horizontal="left" vertical="center"/>
    </xf>
    <xf numFmtId="0" fontId="21" fillId="21" borderId="16" xfId="0" applyFont="1" applyFill="1" applyBorder="1" applyAlignment="1">
      <alignment horizontal="left" vertical="center"/>
    </xf>
    <xf numFmtId="0" fontId="21" fillId="21" borderId="17" xfId="0" applyFont="1" applyFill="1" applyBorder="1" applyAlignment="1">
      <alignment horizontal="left" vertical="center"/>
    </xf>
    <xf numFmtId="0" fontId="21" fillId="21" borderId="68" xfId="0" applyFont="1" applyFill="1" applyBorder="1" applyAlignment="1">
      <alignment horizontal="left" vertical="center"/>
    </xf>
    <xf numFmtId="0" fontId="21" fillId="21" borderId="58" xfId="0" applyFont="1" applyFill="1" applyBorder="1" applyAlignment="1">
      <alignment horizontal="left" vertical="center"/>
    </xf>
    <xf numFmtId="0" fontId="21" fillId="21" borderId="20" xfId="0" applyFont="1" applyFill="1" applyBorder="1" applyAlignment="1">
      <alignment horizontal="left" vertical="center"/>
    </xf>
    <xf numFmtId="0" fontId="21" fillId="21" borderId="90" xfId="0" applyFont="1" applyFill="1" applyBorder="1" applyAlignment="1">
      <alignment horizontal="left" vertical="center"/>
    </xf>
    <xf numFmtId="0" fontId="21" fillId="21" borderId="18" xfId="0" applyFont="1" applyFill="1" applyBorder="1" applyAlignment="1">
      <alignment horizontal="left" vertical="center"/>
    </xf>
    <xf numFmtId="0" fontId="21" fillId="21" borderId="19" xfId="0" applyFont="1" applyFill="1" applyBorder="1" applyAlignment="1">
      <alignment horizontal="left" vertical="center"/>
    </xf>
    <xf numFmtId="0" fontId="84" fillId="36" borderId="15" xfId="1" applyFont="1" applyFill="1" applyBorder="1" applyAlignment="1">
      <alignment horizontal="left"/>
    </xf>
    <xf numFmtId="0" fontId="84" fillId="36" borderId="13" xfId="1" applyFont="1" applyFill="1" applyBorder="1" applyAlignment="1">
      <alignment horizontal="left"/>
    </xf>
    <xf numFmtId="0" fontId="84" fillId="36" borderId="14" xfId="1" applyFont="1" applyFill="1" applyBorder="1" applyAlignment="1">
      <alignment horizontal="left"/>
    </xf>
    <xf numFmtId="0" fontId="21" fillId="21" borderId="91" xfId="0" applyFont="1" applyFill="1" applyBorder="1" applyAlignment="1">
      <alignment horizontal="left" vertical="center"/>
    </xf>
    <xf numFmtId="0" fontId="21" fillId="10" borderId="92" xfId="0" applyFont="1" applyFill="1" applyBorder="1"/>
    <xf numFmtId="0" fontId="21" fillId="10" borderId="93" xfId="0" applyFont="1" applyFill="1" applyBorder="1"/>
    <xf numFmtId="0" fontId="0" fillId="0" borderId="61" xfId="0" applyBorder="1" applyAlignment="1">
      <alignment horizontal="center" vertical="center" wrapText="1"/>
    </xf>
    <xf numFmtId="0" fontId="12" fillId="37" borderId="119" xfId="0" applyFont="1" applyFill="1" applyBorder="1" applyAlignment="1">
      <alignment horizontal="center" vertical="center"/>
    </xf>
    <xf numFmtId="0" fontId="12" fillId="37" borderId="58" xfId="0" applyFont="1" applyFill="1" applyBorder="1" applyAlignment="1">
      <alignment horizontal="center" vertical="center"/>
    </xf>
    <xf numFmtId="0" fontId="41" fillId="10" borderId="0" xfId="0" applyFont="1" applyFill="1" applyAlignment="1">
      <alignment horizontal="center"/>
    </xf>
    <xf numFmtId="0" fontId="8" fillId="21" borderId="98" xfId="0" applyFont="1" applyFill="1" applyBorder="1" applyAlignment="1">
      <alignment horizontal="left" vertical="center"/>
    </xf>
    <xf numFmtId="0" fontId="21" fillId="16" borderId="98" xfId="0" applyFont="1" applyFill="1" applyBorder="1" applyAlignment="1">
      <alignment horizontal="left" wrapText="1"/>
    </xf>
    <xf numFmtId="0" fontId="21" fillId="10" borderId="98" xfId="0" applyFont="1" applyFill="1" applyBorder="1" applyAlignment="1">
      <alignment horizontal="left"/>
    </xf>
    <xf numFmtId="0" fontId="16" fillId="17" borderId="98" xfId="0" applyFont="1" applyFill="1" applyBorder="1" applyAlignment="1">
      <alignment horizontal="right"/>
    </xf>
    <xf numFmtId="0" fontId="21" fillId="10" borderId="98" xfId="0" applyFont="1" applyFill="1" applyBorder="1"/>
    <xf numFmtId="0" fontId="12" fillId="34" borderId="61" xfId="0" applyFont="1" applyFill="1" applyBorder="1" applyAlignment="1">
      <alignment horizontal="center" vertical="center"/>
    </xf>
    <xf numFmtId="0" fontId="21" fillId="38" borderId="61" xfId="0" applyFont="1" applyFill="1" applyBorder="1" applyAlignment="1">
      <alignment horizontal="center"/>
    </xf>
    <xf numFmtId="0" fontId="13" fillId="5" borderId="56" xfId="0" applyFont="1" applyFill="1" applyBorder="1" applyAlignment="1">
      <alignment horizontal="center" vertical="center"/>
    </xf>
    <xf numFmtId="0" fontId="4" fillId="0" borderId="46" xfId="0" applyFont="1" applyBorder="1"/>
    <xf numFmtId="0" fontId="13" fillId="6" borderId="55" xfId="0" applyFont="1" applyFill="1" applyBorder="1" applyAlignment="1">
      <alignment horizontal="center" vertical="center"/>
    </xf>
    <xf numFmtId="0" fontId="12" fillId="34" borderId="98" xfId="0" applyFont="1" applyFill="1" applyBorder="1" applyAlignment="1">
      <alignment horizontal="center" vertical="center"/>
    </xf>
    <xf numFmtId="0" fontId="21" fillId="38" borderId="98" xfId="0" applyFont="1" applyFill="1" applyBorder="1" applyAlignment="1">
      <alignment horizontal="center"/>
    </xf>
    <xf numFmtId="0" fontId="21" fillId="16" borderId="100" xfId="0" applyFont="1" applyFill="1" applyBorder="1" applyAlignment="1">
      <alignment horizontal="left"/>
    </xf>
    <xf numFmtId="0" fontId="21" fillId="16" borderId="101" xfId="0" applyFont="1" applyFill="1" applyBorder="1" applyAlignment="1">
      <alignment horizontal="left"/>
    </xf>
    <xf numFmtId="0" fontId="21" fillId="16" borderId="98" xfId="0" applyFont="1" applyFill="1" applyBorder="1" applyAlignment="1">
      <alignment horizontal="left" vertical="center"/>
    </xf>
    <xf numFmtId="0" fontId="15" fillId="17" borderId="98" xfId="0" applyFont="1" applyFill="1" applyBorder="1" applyAlignment="1">
      <alignment horizontal="right"/>
    </xf>
    <xf numFmtId="0" fontId="4" fillId="10" borderId="98" xfId="0" applyFont="1" applyFill="1" applyBorder="1"/>
    <xf numFmtId="0" fontId="68" fillId="37" borderId="7" xfId="0" applyFont="1" applyFill="1" applyBorder="1" applyAlignment="1">
      <alignment horizontal="center" vertical="center"/>
    </xf>
    <xf numFmtId="0" fontId="74" fillId="27" borderId="98" xfId="0" applyFont="1" applyFill="1" applyBorder="1"/>
    <xf numFmtId="0" fontId="71" fillId="10" borderId="98" xfId="0" applyFont="1" applyFill="1" applyBorder="1"/>
    <xf numFmtId="0" fontId="71" fillId="28" borderId="98" xfId="0" applyFont="1" applyFill="1" applyBorder="1"/>
    <xf numFmtId="0" fontId="75" fillId="16" borderId="98" xfId="0" applyFont="1" applyFill="1" applyBorder="1" applyAlignment="1">
      <alignment horizontal="left" vertical="center" wrapText="1"/>
    </xf>
    <xf numFmtId="0" fontId="46" fillId="17" borderId="98" xfId="0" applyFont="1" applyFill="1" applyBorder="1" applyAlignment="1">
      <alignment horizontal="right" vertical="center"/>
    </xf>
    <xf numFmtId="0" fontId="47" fillId="10" borderId="98" xfId="0" applyFont="1" applyFill="1" applyBorder="1"/>
    <xf numFmtId="0" fontId="74" fillId="16" borderId="98" xfId="0" applyFont="1" applyFill="1" applyBorder="1" applyAlignment="1">
      <alignment horizontal="left"/>
    </xf>
    <xf numFmtId="0" fontId="9" fillId="34" borderId="98" xfId="0" applyFont="1" applyFill="1" applyBorder="1" applyAlignment="1">
      <alignment horizontal="center" vertical="center"/>
    </xf>
    <xf numFmtId="0" fontId="4" fillId="38" borderId="98" xfId="0" applyFont="1" applyFill="1" applyBorder="1" applyAlignment="1">
      <alignment horizontal="center"/>
    </xf>
    <xf numFmtId="0" fontId="72" fillId="17" borderId="60" xfId="0" applyFont="1" applyFill="1" applyBorder="1" applyAlignment="1">
      <alignment horizontal="right"/>
    </xf>
    <xf numFmtId="0" fontId="73" fillId="10" borderId="112" xfId="0" applyFont="1" applyFill="1" applyBorder="1"/>
    <xf numFmtId="0" fontId="73" fillId="10" borderId="99" xfId="0" applyFont="1" applyFill="1" applyBorder="1"/>
    <xf numFmtId="0" fontId="74" fillId="16" borderId="98" xfId="0" applyFont="1" applyFill="1" applyBorder="1" applyAlignment="1">
      <alignment horizontal="right" vertical="center"/>
    </xf>
    <xf numFmtId="0" fontId="75" fillId="16" borderId="98" xfId="0" applyFont="1" applyFill="1" applyBorder="1" applyAlignment="1">
      <alignment horizontal="center" vertical="center" wrapText="1"/>
    </xf>
    <xf numFmtId="0" fontId="71" fillId="10" borderId="98" xfId="0" applyFont="1" applyFill="1" applyBorder="1" applyAlignment="1">
      <alignment horizontal="center"/>
    </xf>
    <xf numFmtId="0" fontId="79" fillId="27" borderId="98" xfId="0" applyFont="1" applyFill="1" applyBorder="1" applyAlignment="1">
      <alignment horizontal="left" vertical="center" wrapText="1"/>
    </xf>
    <xf numFmtId="0" fontId="77" fillId="37" borderId="60" xfId="0" applyFont="1" applyFill="1" applyBorder="1" applyAlignment="1">
      <alignment horizontal="center" vertical="center"/>
    </xf>
    <xf numFmtId="0" fontId="77" fillId="37" borderId="58" xfId="0" applyFont="1" applyFill="1" applyBorder="1" applyAlignment="1">
      <alignment horizontal="center" vertical="center"/>
    </xf>
    <xf numFmtId="0" fontId="71" fillId="28" borderId="98" xfId="0" applyFont="1" applyFill="1" applyBorder="1" applyAlignment="1">
      <alignment horizontal="left"/>
    </xf>
    <xf numFmtId="0" fontId="78" fillId="16" borderId="102" xfId="0" applyFont="1" applyFill="1" applyBorder="1" applyAlignment="1">
      <alignment horizontal="center" vertical="center"/>
    </xf>
    <xf numFmtId="0" fontId="74" fillId="10" borderId="99" xfId="0" applyFont="1" applyFill="1" applyBorder="1"/>
    <xf numFmtId="0" fontId="74" fillId="10" borderId="99" xfId="0" applyFont="1" applyFill="1" applyBorder="1" applyAlignment="1">
      <alignment horizontal="center"/>
    </xf>
    <xf numFmtId="0" fontId="76" fillId="34" borderId="98" xfId="0" applyFont="1" applyFill="1" applyBorder="1" applyAlignment="1">
      <alignment horizontal="center" vertical="center"/>
    </xf>
    <xf numFmtId="0" fontId="71" fillId="38" borderId="98" xfId="0" applyFont="1" applyFill="1" applyBorder="1" applyAlignment="1">
      <alignment horizontal="center"/>
    </xf>
    <xf numFmtId="0" fontId="71" fillId="2" borderId="98" xfId="0" applyFont="1" applyFill="1" applyBorder="1" applyAlignment="1">
      <alignment horizontal="left" vertical="center" wrapText="1"/>
    </xf>
    <xf numFmtId="0" fontId="74" fillId="28" borderId="100" xfId="0" applyFont="1" applyFill="1" applyBorder="1" applyAlignment="1">
      <alignment horizontal="center" vertical="center" wrapText="1"/>
    </xf>
    <xf numFmtId="0" fontId="74" fillId="28" borderId="114" xfId="0" applyFont="1" applyFill="1" applyBorder="1" applyAlignment="1">
      <alignment horizontal="center" vertical="center" wrapText="1"/>
    </xf>
    <xf numFmtId="0" fontId="74" fillId="28" borderId="101" xfId="0" applyFont="1" applyFill="1" applyBorder="1" applyAlignment="1">
      <alignment horizontal="center" vertical="center" wrapText="1"/>
    </xf>
    <xf numFmtId="0" fontId="5" fillId="30" borderId="61" xfId="0" applyFont="1" applyFill="1" applyBorder="1" applyAlignment="1" applyProtection="1">
      <alignment horizontal="center" vertical="center"/>
      <protection locked="0"/>
    </xf>
    <xf numFmtId="49" fontId="49" fillId="34" borderId="98" xfId="0" applyNumberFormat="1" applyFont="1" applyFill="1" applyBorder="1" applyAlignment="1">
      <alignment horizontal="center" vertical="center" wrapText="1"/>
    </xf>
    <xf numFmtId="0" fontId="38" fillId="37" borderId="58" xfId="0" applyFont="1" applyFill="1" applyBorder="1" applyAlignment="1">
      <alignment horizontal="center" vertical="center" wrapText="1"/>
    </xf>
    <xf numFmtId="0" fontId="38" fillId="37" borderId="58" xfId="0" applyFont="1" applyFill="1" applyBorder="1" applyAlignment="1">
      <alignment horizontal="center" vertical="center"/>
    </xf>
    <xf numFmtId="0" fontId="21" fillId="17" borderId="71" xfId="0" applyFont="1" applyFill="1" applyBorder="1" applyAlignment="1">
      <alignment horizontal="center"/>
    </xf>
    <xf numFmtId="0" fontId="21" fillId="17" borderId="72" xfId="0" applyFont="1" applyFill="1" applyBorder="1" applyAlignment="1">
      <alignment horizontal="center"/>
    </xf>
    <xf numFmtId="0" fontId="14" fillId="17" borderId="79" xfId="0" applyFont="1" applyFill="1" applyBorder="1" applyAlignment="1">
      <alignment horizontal="right"/>
    </xf>
    <xf numFmtId="0" fontId="8" fillId="10" borderId="80" xfId="0" applyFont="1" applyFill="1" applyBorder="1"/>
    <xf numFmtId="0" fontId="8" fillId="10" borderId="81" xfId="0" applyFont="1" applyFill="1" applyBorder="1"/>
    <xf numFmtId="0" fontId="78" fillId="16" borderId="6" xfId="0" applyFont="1" applyFill="1" applyBorder="1" applyAlignment="1">
      <alignment horizontal="center" vertical="center"/>
    </xf>
    <xf numFmtId="0" fontId="71" fillId="10" borderId="22" xfId="0" applyFont="1" applyFill="1" applyBorder="1"/>
    <xf numFmtId="0" fontId="76" fillId="2" borderId="44" xfId="0" applyFont="1" applyFill="1" applyBorder="1" applyAlignment="1">
      <alignment horizontal="left" vertical="center" wrapText="1"/>
    </xf>
    <xf numFmtId="0" fontId="80" fillId="10" borderId="0" xfId="0" applyFont="1" applyFill="1"/>
    <xf numFmtId="0" fontId="71" fillId="10" borderId="39" xfId="0" applyFont="1" applyFill="1" applyBorder="1"/>
    <xf numFmtId="0" fontId="9" fillId="7" borderId="40" xfId="0" applyFont="1" applyFill="1" applyBorder="1" applyAlignment="1">
      <alignment horizontal="center" vertical="center"/>
    </xf>
    <xf numFmtId="0" fontId="4" fillId="0" borderId="21" xfId="0" applyFont="1" applyBorder="1"/>
    <xf numFmtId="0" fontId="36" fillId="6" borderId="40" xfId="0" applyFont="1" applyFill="1" applyBorder="1" applyAlignment="1">
      <alignment horizontal="center" vertical="center" wrapText="1"/>
    </xf>
    <xf numFmtId="0" fontId="4" fillId="0" borderId="43" xfId="0" applyFont="1" applyBorder="1"/>
    <xf numFmtId="0" fontId="46" fillId="17" borderId="31" xfId="0" applyFont="1" applyFill="1" applyBorder="1" applyAlignment="1">
      <alignment horizontal="right"/>
    </xf>
    <xf numFmtId="0" fontId="48" fillId="10" borderId="33" xfId="0" applyFont="1" applyFill="1" applyBorder="1"/>
    <xf numFmtId="0" fontId="46" fillId="17" borderId="31" xfId="0" applyFont="1" applyFill="1" applyBorder="1" applyAlignment="1">
      <alignment horizontal="right" vertical="center"/>
    </xf>
    <xf numFmtId="0" fontId="25" fillId="2"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2" fillId="7" borderId="40" xfId="0" applyFont="1" applyFill="1" applyBorder="1" applyAlignment="1">
      <alignment horizontal="center" vertical="center"/>
    </xf>
    <xf numFmtId="49" fontId="16" fillId="6" borderId="73" xfId="0" applyNumberFormat="1" applyFont="1" applyFill="1" applyBorder="1" applyAlignment="1">
      <alignment horizontal="center" vertical="center" wrapText="1"/>
    </xf>
    <xf numFmtId="49" fontId="16" fillId="6" borderId="47" xfId="0" applyNumberFormat="1" applyFont="1" applyFill="1" applyBorder="1" applyAlignment="1">
      <alignment horizontal="center" vertical="center" wrapText="1"/>
    </xf>
    <xf numFmtId="0" fontId="5" fillId="22" borderId="61" xfId="0" applyFont="1" applyFill="1" applyBorder="1" applyAlignment="1" applyProtection="1">
      <alignment horizontal="center"/>
      <protection locked="0"/>
    </xf>
    <xf numFmtId="0" fontId="5" fillId="22" borderId="64" xfId="0" applyFont="1" applyFill="1" applyBorder="1" applyAlignment="1" applyProtection="1">
      <alignment horizontal="center"/>
      <protection locked="0"/>
    </xf>
    <xf numFmtId="0" fontId="38" fillId="37" borderId="119" xfId="0" applyFont="1" applyFill="1" applyBorder="1" applyAlignment="1">
      <alignment horizontal="center"/>
    </xf>
    <xf numFmtId="0" fontId="38" fillId="37" borderId="58" xfId="0" applyFont="1" applyFill="1" applyBorder="1" applyAlignment="1">
      <alignment horizontal="center"/>
    </xf>
    <xf numFmtId="0" fontId="38" fillId="37" borderId="120" xfId="0" applyFont="1" applyFill="1" applyBorder="1" applyAlignment="1">
      <alignment horizontal="center" vertical="center"/>
    </xf>
    <xf numFmtId="0" fontId="5" fillId="22" borderId="66" xfId="0" applyFont="1" applyFill="1" applyBorder="1" applyAlignment="1" applyProtection="1">
      <alignment horizontal="center"/>
      <protection locked="0"/>
    </xf>
    <xf numFmtId="0" fontId="5" fillId="22" borderId="67" xfId="0" applyFont="1" applyFill="1" applyBorder="1" applyAlignment="1" applyProtection="1">
      <alignment horizontal="center"/>
      <protection locked="0"/>
    </xf>
    <xf numFmtId="0" fontId="45" fillId="17" borderId="31" xfId="0" applyFont="1" applyFill="1" applyBorder="1" applyAlignment="1">
      <alignment horizontal="right"/>
    </xf>
    <xf numFmtId="0" fontId="48" fillId="10" borderId="32" xfId="0" applyFont="1" applyFill="1" applyBorder="1"/>
    <xf numFmtId="0" fontId="45" fillId="17" borderId="98" xfId="0" applyFont="1" applyFill="1" applyBorder="1" applyAlignment="1">
      <alignment horizontal="right" vertical="center"/>
    </xf>
    <xf numFmtId="0" fontId="48" fillId="10" borderId="98" xfId="0" applyFont="1" applyFill="1" applyBorder="1"/>
    <xf numFmtId="0" fontId="34" fillId="0" borderId="0" xfId="0" applyFont="1" applyAlignment="1">
      <alignment horizontal="center"/>
    </xf>
    <xf numFmtId="0" fontId="0" fillId="0" borderId="0" xfId="0"/>
    <xf numFmtId="0" fontId="65" fillId="10" borderId="63" xfId="0" applyFont="1" applyFill="1" applyBorder="1" applyAlignment="1">
      <alignment horizontal="right" vertical="center" wrapText="1"/>
    </xf>
    <xf numFmtId="0" fontId="65" fillId="10" borderId="61" xfId="0" applyFont="1" applyFill="1" applyBorder="1" applyAlignment="1">
      <alignment horizontal="right" vertical="center" wrapText="1"/>
    </xf>
    <xf numFmtId="0" fontId="65" fillId="10" borderId="65" xfId="0" applyFont="1" applyFill="1" applyBorder="1" applyAlignment="1">
      <alignment horizontal="right" vertical="center" wrapText="1"/>
    </xf>
    <xf numFmtId="0" fontId="65" fillId="10" borderId="66" xfId="0" applyFont="1" applyFill="1" applyBorder="1" applyAlignment="1">
      <alignment horizontal="right" vertical="center" wrapText="1"/>
    </xf>
    <xf numFmtId="0" fontId="63" fillId="10" borderId="68" xfId="0" applyFont="1" applyFill="1" applyBorder="1" applyAlignment="1">
      <alignment horizontal="left" vertical="center" wrapText="1"/>
    </xf>
    <xf numFmtId="0" fontId="60" fillId="10" borderId="58" xfId="0" applyFont="1" applyFill="1" applyBorder="1" applyAlignment="1">
      <alignment horizontal="left" vertical="center" wrapText="1"/>
    </xf>
    <xf numFmtId="0" fontId="60" fillId="10" borderId="69" xfId="0" applyFont="1" applyFill="1" applyBorder="1" applyAlignment="1">
      <alignment horizontal="left" vertical="center" wrapText="1"/>
    </xf>
    <xf numFmtId="0" fontId="68" fillId="10" borderId="7" xfId="0" applyFont="1" applyFill="1" applyBorder="1" applyAlignment="1">
      <alignment horizontal="left" vertical="center"/>
    </xf>
    <xf numFmtId="0" fontId="21" fillId="10" borderId="5" xfId="0" applyFont="1" applyFill="1" applyBorder="1"/>
    <xf numFmtId="0" fontId="21" fillId="10" borderId="1" xfId="0" applyFont="1" applyFill="1" applyBorder="1"/>
    <xf numFmtId="0" fontId="81" fillId="16" borderId="113" xfId="0" applyFont="1" applyFill="1" applyBorder="1" applyAlignment="1">
      <alignment horizontal="center" vertical="center"/>
    </xf>
    <xf numFmtId="0" fontId="82" fillId="16" borderId="102" xfId="1" applyFont="1" applyFill="1" applyBorder="1" applyAlignment="1">
      <alignment horizontal="center" vertical="center"/>
    </xf>
    <xf numFmtId="0" fontId="82" fillId="10" borderId="99" xfId="1" applyFont="1" applyFill="1" applyBorder="1"/>
    <xf numFmtId="0" fontId="41" fillId="10" borderId="98" xfId="0" applyFont="1" applyFill="1" applyBorder="1" applyAlignment="1">
      <alignment horizontal="left" vertical="center" wrapText="1"/>
    </xf>
    <xf numFmtId="0" fontId="12" fillId="7" borderId="107" xfId="0" applyFont="1" applyFill="1" applyBorder="1" applyAlignment="1">
      <alignment horizontal="center" vertical="center"/>
    </xf>
    <xf numFmtId="0" fontId="4" fillId="0" borderId="56" xfId="0" applyFont="1" applyBorder="1"/>
    <xf numFmtId="0" fontId="4" fillId="0" borderId="57" xfId="0" applyFont="1" applyBorder="1"/>
    <xf numFmtId="0" fontId="9" fillId="6" borderId="107" xfId="0" applyFont="1" applyFill="1" applyBorder="1" applyAlignment="1">
      <alignment horizontal="center" vertical="center"/>
    </xf>
    <xf numFmtId="0" fontId="16" fillId="17" borderId="103" xfId="0" applyFont="1" applyFill="1" applyBorder="1" applyAlignment="1">
      <alignment horizontal="right" vertical="center"/>
    </xf>
    <xf numFmtId="0" fontId="21" fillId="10" borderId="103" xfId="0" applyFont="1" applyFill="1" applyBorder="1"/>
    <xf numFmtId="0" fontId="50" fillId="2" borderId="98" xfId="0" applyFont="1" applyFill="1" applyBorder="1" applyAlignment="1">
      <alignment horizontal="left" vertical="center" wrapText="1"/>
    </xf>
    <xf numFmtId="0" fontId="4" fillId="0" borderId="98" xfId="0" applyFont="1" applyBorder="1"/>
    <xf numFmtId="0" fontId="12" fillId="2" borderId="36" xfId="0" applyFont="1" applyFill="1" applyBorder="1" applyAlignment="1">
      <alignment horizontal="left" vertical="center" wrapText="1"/>
    </xf>
    <xf numFmtId="0" fontId="21" fillId="10" borderId="37" xfId="0" applyFont="1" applyFill="1" applyBorder="1"/>
    <xf numFmtId="0" fontId="21" fillId="10" borderId="38" xfId="0" applyFont="1" applyFill="1" applyBorder="1"/>
    <xf numFmtId="0" fontId="38" fillId="37" borderId="98" xfId="0" applyFont="1" applyFill="1" applyBorder="1" applyAlignment="1">
      <alignment horizontal="center" vertical="center"/>
    </xf>
    <xf numFmtId="0" fontId="85" fillId="38" borderId="98" xfId="0" applyFont="1" applyFill="1" applyBorder="1" applyAlignment="1">
      <alignment horizontal="center"/>
    </xf>
    <xf numFmtId="0" fontId="15" fillId="17" borderId="103" xfId="0" applyFont="1" applyFill="1" applyBorder="1" applyAlignment="1">
      <alignment horizontal="right"/>
    </xf>
    <xf numFmtId="0" fontId="4" fillId="10" borderId="103" xfId="0" applyFont="1" applyFill="1" applyBorder="1"/>
    <xf numFmtId="0" fontId="18" fillId="2" borderId="60" xfId="0" applyFont="1" applyFill="1" applyBorder="1" applyAlignment="1">
      <alignment horizontal="left" vertical="center" wrapText="1"/>
    </xf>
    <xf numFmtId="0" fontId="4" fillId="0" borderId="58" xfId="0" applyFont="1" applyBorder="1"/>
    <xf numFmtId="0" fontId="4" fillId="0" borderId="51" xfId="0" applyFont="1" applyBorder="1"/>
    <xf numFmtId="0" fontId="38" fillId="37" borderId="100" xfId="0" applyFont="1" applyFill="1" applyBorder="1" applyAlignment="1">
      <alignment horizontal="center" vertical="center" wrapText="1"/>
    </xf>
    <xf numFmtId="0" fontId="38" fillId="37" borderId="114" xfId="0" applyFont="1" applyFill="1" applyBorder="1" applyAlignment="1">
      <alignment horizontal="center" vertical="center" wrapText="1"/>
    </xf>
    <xf numFmtId="0" fontId="38" fillId="37" borderId="101" xfId="0" applyFont="1" applyFill="1" applyBorder="1" applyAlignment="1">
      <alignment horizontal="center" vertical="center" wrapText="1"/>
    </xf>
    <xf numFmtId="0" fontId="18" fillId="2" borderId="60" xfId="0" applyFont="1" applyFill="1" applyBorder="1" applyAlignment="1">
      <alignment vertical="center" wrapText="1"/>
    </xf>
    <xf numFmtId="0" fontId="5" fillId="3" borderId="100" xfId="0" applyFont="1" applyFill="1" applyBorder="1" applyAlignment="1">
      <alignment horizontal="center"/>
    </xf>
    <xf numFmtId="0" fontId="5" fillId="3" borderId="114" xfId="0" applyFont="1" applyFill="1" applyBorder="1" applyAlignment="1">
      <alignment horizontal="center"/>
    </xf>
    <xf numFmtId="0" fontId="5" fillId="3" borderId="101" xfId="0" applyFont="1" applyFill="1" applyBorder="1" applyAlignment="1">
      <alignment horizontal="center"/>
    </xf>
    <xf numFmtId="0" fontId="85" fillId="37" borderId="98" xfId="0" applyFont="1" applyFill="1" applyBorder="1" applyAlignment="1">
      <alignment horizontal="center"/>
    </xf>
    <xf numFmtId="0" fontId="85" fillId="37" borderId="54" xfId="0" applyFont="1" applyFill="1" applyBorder="1" applyAlignment="1">
      <alignment horizontal="center"/>
    </xf>
    <xf numFmtId="0" fontId="16" fillId="17" borderId="98" xfId="0" applyFont="1" applyFill="1" applyBorder="1"/>
    <xf numFmtId="0" fontId="25" fillId="21" borderId="7" xfId="0" applyFont="1" applyFill="1" applyBorder="1" applyAlignment="1">
      <alignment horizontal="left" vertical="center" wrapText="1"/>
    </xf>
    <xf numFmtId="0" fontId="9" fillId="34" borderId="36" xfId="0" applyFont="1" applyFill="1" applyBorder="1" applyAlignment="1">
      <alignment horizontal="center" vertical="center"/>
    </xf>
    <xf numFmtId="0" fontId="4" fillId="38" borderId="37" xfId="0" applyFont="1" applyFill="1" applyBorder="1" applyAlignment="1">
      <alignment horizontal="center"/>
    </xf>
    <xf numFmtId="0" fontId="4" fillId="38" borderId="38" xfId="0" applyFont="1" applyFill="1" applyBorder="1" applyAlignment="1">
      <alignment horizontal="center"/>
    </xf>
    <xf numFmtId="0" fontId="9" fillId="7" borderId="40" xfId="0" applyFont="1" applyFill="1" applyBorder="1" applyAlignment="1">
      <alignment horizontal="center" vertical="center" wrapText="1"/>
    </xf>
    <xf numFmtId="0" fontId="43" fillId="0" borderId="22" xfId="0" applyFont="1" applyBorder="1"/>
    <xf numFmtId="0" fontId="9" fillId="6" borderId="6" xfId="0" applyFont="1" applyFill="1" applyBorder="1" applyAlignment="1">
      <alignment horizontal="center" vertical="center" wrapText="1"/>
    </xf>
    <xf numFmtId="0" fontId="43" fillId="0" borderId="21" xfId="0" applyFont="1" applyBorder="1"/>
    <xf numFmtId="0" fontId="43" fillId="0" borderId="43" xfId="0" applyFont="1" applyBorder="1"/>
    <xf numFmtId="0" fontId="14" fillId="17" borderId="98" xfId="0" applyFont="1" applyFill="1" applyBorder="1" applyAlignment="1">
      <alignment horizontal="right"/>
    </xf>
    <xf numFmtId="0" fontId="14" fillId="10" borderId="98" xfId="0" applyFont="1" applyFill="1" applyBorder="1"/>
    <xf numFmtId="0" fontId="35" fillId="9" borderId="118" xfId="0" applyFont="1" applyFill="1" applyBorder="1" applyAlignment="1">
      <alignment horizontal="left" vertical="center" wrapText="1"/>
    </xf>
    <xf numFmtId="0" fontId="4" fillId="0" borderId="54" xfId="0" applyFont="1" applyBorder="1" applyAlignment="1">
      <alignment vertical="center"/>
    </xf>
    <xf numFmtId="0" fontId="4" fillId="0" borderId="49" xfId="0" applyFont="1" applyBorder="1" applyAlignment="1">
      <alignment vertical="center"/>
    </xf>
    <xf numFmtId="0" fontId="12" fillId="7" borderId="107" xfId="0" applyFont="1" applyFill="1" applyBorder="1" applyAlignment="1">
      <alignment horizontal="center" vertical="center" wrapText="1"/>
    </xf>
    <xf numFmtId="0" fontId="4" fillId="0" borderId="46" xfId="0" applyFont="1" applyBorder="1" applyAlignment="1">
      <alignment vertical="center"/>
    </xf>
    <xf numFmtId="0" fontId="9" fillId="6" borderId="55" xfId="0" applyFont="1" applyFill="1" applyBorder="1" applyAlignment="1">
      <alignment horizontal="center" vertical="center" wrapText="1"/>
    </xf>
    <xf numFmtId="0" fontId="4" fillId="0" borderId="56" xfId="0" applyFont="1" applyBorder="1" applyAlignment="1">
      <alignment vertical="center"/>
    </xf>
    <xf numFmtId="0" fontId="4" fillId="0" borderId="57" xfId="0" applyFont="1" applyBorder="1" applyAlignment="1">
      <alignment vertical="center"/>
    </xf>
    <xf numFmtId="0" fontId="15" fillId="6" borderId="6" xfId="0" applyFont="1" applyFill="1" applyBorder="1" applyAlignment="1">
      <alignment vertical="center" wrapText="1"/>
    </xf>
    <xf numFmtId="0" fontId="55" fillId="30" borderId="6" xfId="0" applyFont="1" applyFill="1" applyBorder="1" applyAlignment="1" applyProtection="1">
      <alignment horizontal="left" vertical="top" wrapText="1"/>
      <protection locked="0"/>
    </xf>
    <xf numFmtId="0" fontId="4" fillId="19" borderId="21" xfId="0" applyFont="1" applyFill="1" applyBorder="1" applyProtection="1">
      <protection locked="0"/>
    </xf>
    <xf numFmtId="0" fontId="4" fillId="19" borderId="43" xfId="0" applyFont="1" applyFill="1" applyBorder="1" applyProtection="1">
      <protection locked="0"/>
    </xf>
    <xf numFmtId="0" fontId="22" fillId="30" borderId="102" xfId="0" applyFont="1" applyFill="1" applyBorder="1" applyAlignment="1" applyProtection="1">
      <alignment horizontal="left" vertical="top" wrapText="1"/>
      <protection locked="0"/>
    </xf>
    <xf numFmtId="0" fontId="4" fillId="19" borderId="112" xfId="0" applyFont="1" applyFill="1" applyBorder="1" applyProtection="1">
      <protection locked="0"/>
    </xf>
    <xf numFmtId="0" fontId="4" fillId="19" borderId="122" xfId="0" applyFont="1" applyFill="1" applyBorder="1" applyProtection="1">
      <protection locked="0"/>
    </xf>
    <xf numFmtId="0" fontId="41" fillId="41" borderId="98" xfId="0" applyFont="1" applyFill="1" applyBorder="1" applyAlignment="1">
      <alignment horizontal="center" vertical="center"/>
    </xf>
    <xf numFmtId="0" fontId="90" fillId="47" borderId="61" xfId="0" applyFont="1" applyFill="1" applyBorder="1" applyAlignment="1">
      <alignment horizontal="center"/>
    </xf>
    <xf numFmtId="0" fontId="4" fillId="47" borderId="61" xfId="0" applyFont="1" applyFill="1" applyBorder="1"/>
    <xf numFmtId="0" fontId="47" fillId="55" borderId="61" xfId="0" applyFont="1" applyFill="1" applyBorder="1" applyAlignment="1">
      <alignment vertical="center"/>
    </xf>
    <xf numFmtId="0" fontId="4" fillId="47" borderId="61" xfId="0" applyFont="1" applyFill="1" applyBorder="1" applyAlignment="1">
      <alignment vertical="center"/>
    </xf>
    <xf numFmtId="0" fontId="90" fillId="54" borderId="61" xfId="0" applyFont="1" applyFill="1" applyBorder="1" applyAlignment="1">
      <alignment horizontal="center" vertical="center"/>
    </xf>
    <xf numFmtId="0" fontId="88" fillId="55" borderId="61" xfId="0" applyFont="1" applyFill="1" applyBorder="1" applyAlignment="1">
      <alignment horizontal="center" vertical="center"/>
    </xf>
    <xf numFmtId="0" fontId="16" fillId="55" borderId="61"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05" xfId="0" applyFont="1" applyFill="1" applyBorder="1" applyAlignment="1">
      <alignment horizontal="center" vertical="center"/>
    </xf>
    <xf numFmtId="0" fontId="21" fillId="41" borderId="129" xfId="0" applyFont="1" applyFill="1" applyBorder="1" applyAlignment="1">
      <alignment horizontal="center" vertical="center"/>
    </xf>
    <xf numFmtId="0" fontId="21" fillId="41" borderId="130" xfId="0" applyFont="1" applyFill="1" applyBorder="1" applyAlignment="1">
      <alignment horizontal="center" vertical="center"/>
    </xf>
    <xf numFmtId="0" fontId="21" fillId="41" borderId="131" xfId="0" applyFont="1" applyFill="1" applyBorder="1" applyAlignment="1">
      <alignment horizontal="center" vertical="center"/>
    </xf>
    <xf numFmtId="0" fontId="21" fillId="41" borderId="106" xfId="0" applyFont="1" applyFill="1" applyBorder="1" applyAlignment="1">
      <alignment horizontal="center" vertical="center"/>
    </xf>
    <xf numFmtId="49" fontId="53" fillId="47" borderId="127" xfId="0" applyNumberFormat="1" applyFont="1" applyFill="1" applyBorder="1" applyAlignment="1">
      <alignment horizontal="left" vertical="center"/>
    </xf>
    <xf numFmtId="49" fontId="53" fillId="47" borderId="128" xfId="0" applyNumberFormat="1" applyFont="1" applyFill="1" applyBorder="1" applyAlignment="1">
      <alignment horizontal="left" vertical="center"/>
    </xf>
    <xf numFmtId="49" fontId="53" fillId="47" borderId="105" xfId="0" applyNumberFormat="1" applyFont="1" applyFill="1" applyBorder="1" applyAlignment="1">
      <alignment horizontal="left" vertical="center"/>
    </xf>
    <xf numFmtId="0" fontId="4" fillId="41" borderId="127" xfId="0" applyFont="1" applyFill="1" applyBorder="1" applyAlignment="1">
      <alignment horizontal="center" vertical="center"/>
    </xf>
    <xf numFmtId="0" fontId="4" fillId="41" borderId="128" xfId="0" applyFont="1" applyFill="1" applyBorder="1" applyAlignment="1">
      <alignment horizontal="center" vertical="center"/>
    </xf>
    <xf numFmtId="0" fontId="4" fillId="41" borderId="105" xfId="0" applyFont="1" applyFill="1" applyBorder="1" applyAlignment="1">
      <alignment horizontal="center" vertical="center"/>
    </xf>
    <xf numFmtId="0" fontId="43" fillId="47" borderId="61" xfId="0" applyFont="1" applyFill="1" applyBorder="1" applyAlignment="1">
      <alignment horizontal="left" vertical="center"/>
    </xf>
    <xf numFmtId="0" fontId="41" fillId="41" borderId="103" xfId="0" applyFont="1" applyFill="1" applyBorder="1" applyAlignment="1">
      <alignment horizontal="center" vertical="center"/>
    </xf>
    <xf numFmtId="0" fontId="4" fillId="54" borderId="127" xfId="0" applyFont="1" applyFill="1" applyBorder="1" applyAlignment="1">
      <alignment horizontal="center" vertical="center"/>
    </xf>
    <xf numFmtId="0" fontId="4" fillId="54" borderId="128" xfId="0" applyFont="1" applyFill="1" applyBorder="1" applyAlignment="1">
      <alignment horizontal="center" vertical="center"/>
    </xf>
    <xf numFmtId="0" fontId="4" fillId="54" borderId="105" xfId="0" applyFont="1" applyFill="1" applyBorder="1" applyAlignment="1">
      <alignment horizontal="center" vertical="center"/>
    </xf>
    <xf numFmtId="9" fontId="4" fillId="55" borderId="127" xfId="0" applyNumberFormat="1" applyFont="1" applyFill="1" applyBorder="1" applyAlignment="1">
      <alignment horizontal="left" vertical="center"/>
    </xf>
    <xf numFmtId="9" fontId="4" fillId="55" borderId="105" xfId="0" applyNumberFormat="1" applyFont="1" applyFill="1" applyBorder="1" applyAlignment="1">
      <alignment horizontal="left" vertical="center"/>
    </xf>
    <xf numFmtId="0" fontId="4" fillId="55" borderId="127" xfId="0" applyFont="1" applyFill="1" applyBorder="1" applyAlignment="1">
      <alignment horizontal="center" vertical="center"/>
    </xf>
    <xf numFmtId="0" fontId="4" fillId="55" borderId="128" xfId="0" applyFont="1" applyFill="1" applyBorder="1" applyAlignment="1">
      <alignment horizontal="center" vertical="center"/>
    </xf>
    <xf numFmtId="0" fontId="4" fillId="55" borderId="105" xfId="0" applyFont="1" applyFill="1" applyBorder="1" applyAlignment="1">
      <alignment horizontal="center" vertical="center"/>
    </xf>
    <xf numFmtId="0" fontId="21" fillId="41" borderId="127" xfId="0" applyFont="1" applyFill="1" applyBorder="1" applyAlignment="1">
      <alignment horizontal="center" vertical="center"/>
    </xf>
    <xf numFmtId="0" fontId="21" fillId="41" borderId="128" xfId="0" applyFont="1" applyFill="1" applyBorder="1" applyAlignment="1">
      <alignment horizontal="center" vertical="center"/>
    </xf>
    <xf numFmtId="0" fontId="21" fillId="41" borderId="105" xfId="0" applyFont="1" applyFill="1" applyBorder="1" applyAlignment="1">
      <alignment horizontal="center" vertical="center"/>
    </xf>
    <xf numFmtId="0" fontId="90" fillId="40" borderId="61" xfId="0" applyFont="1" applyFill="1" applyBorder="1" applyAlignment="1">
      <alignment horizontal="center" vertical="center"/>
    </xf>
    <xf numFmtId="0" fontId="88" fillId="55" borderId="124" xfId="0" applyFont="1" applyFill="1" applyBorder="1" applyAlignment="1">
      <alignment horizontal="center" vertical="center"/>
    </xf>
    <xf numFmtId="0" fontId="88" fillId="55" borderId="120" xfId="0" applyFont="1" applyFill="1" applyBorder="1" applyAlignment="1">
      <alignment horizontal="center" vertical="center"/>
    </xf>
    <xf numFmtId="0" fontId="88" fillId="55" borderId="125" xfId="0" applyFont="1" applyFill="1" applyBorder="1" applyAlignment="1">
      <alignment horizontal="center" vertical="center"/>
    </xf>
    <xf numFmtId="0" fontId="4" fillId="55" borderId="127" xfId="0" applyFont="1" applyFill="1" applyBorder="1" applyAlignment="1">
      <alignment horizontal="left" vertical="center" wrapText="1"/>
    </xf>
    <xf numFmtId="0" fontId="4" fillId="55" borderId="105" xfId="0" applyFont="1" applyFill="1" applyBorder="1" applyAlignment="1">
      <alignment horizontal="left" vertical="center" wrapText="1"/>
    </xf>
    <xf numFmtId="0" fontId="4" fillId="55" borderId="127" xfId="0" applyFont="1" applyFill="1" applyBorder="1" applyAlignment="1">
      <alignment horizontal="left" vertical="center"/>
    </xf>
    <xf numFmtId="0" fontId="4" fillId="55" borderId="105" xfId="0" applyFont="1" applyFill="1" applyBorder="1" applyAlignment="1">
      <alignment horizontal="left" vertical="center"/>
    </xf>
    <xf numFmtId="0" fontId="40" fillId="3" borderId="61" xfId="0" applyFont="1" applyFill="1" applyBorder="1" applyAlignment="1">
      <alignment horizontal="right"/>
    </xf>
    <xf numFmtId="0" fontId="90" fillId="46" borderId="61" xfId="0" applyFont="1" applyFill="1" applyBorder="1" applyAlignment="1">
      <alignment horizontal="left" vertical="center" wrapText="1"/>
    </xf>
    <xf numFmtId="0" fontId="48" fillId="29" borderId="56" xfId="0" applyFont="1" applyFill="1" applyBorder="1" applyAlignment="1" applyProtection="1">
      <alignment horizontal="left" vertical="center"/>
      <protection locked="0"/>
    </xf>
    <xf numFmtId="0" fontId="4" fillId="44" borderId="56" xfId="0" applyFont="1" applyFill="1" applyBorder="1" applyAlignment="1" applyProtection="1">
      <alignment vertical="center"/>
      <protection locked="0"/>
    </xf>
    <xf numFmtId="0" fontId="4" fillId="44" borderId="57" xfId="0" applyFont="1" applyFill="1" applyBorder="1" applyAlignment="1" applyProtection="1">
      <alignment vertical="center"/>
      <protection locked="0"/>
    </xf>
    <xf numFmtId="0" fontId="48" fillId="29" borderId="21" xfId="0" applyFont="1" applyFill="1" applyBorder="1" applyAlignment="1" applyProtection="1">
      <alignment horizontal="left" vertical="center"/>
      <protection locked="0"/>
    </xf>
    <xf numFmtId="0" fontId="4" fillId="44" borderId="21" xfId="0" applyFont="1" applyFill="1" applyBorder="1" applyAlignment="1" applyProtection="1">
      <alignment vertical="center"/>
      <protection locked="0"/>
    </xf>
    <xf numFmtId="0" fontId="4" fillId="44" borderId="43" xfId="0" applyFont="1" applyFill="1" applyBorder="1" applyAlignment="1" applyProtection="1">
      <alignment vertical="center"/>
      <protection locked="0"/>
    </xf>
    <xf numFmtId="0" fontId="48" fillId="29" borderId="112" xfId="0" applyFont="1" applyFill="1" applyBorder="1" applyAlignment="1" applyProtection="1">
      <alignment horizontal="left" vertical="center"/>
      <protection locked="0"/>
    </xf>
    <xf numFmtId="0" fontId="4" fillId="44" borderId="112" xfId="0" applyFont="1" applyFill="1" applyBorder="1" applyAlignment="1" applyProtection="1">
      <alignment vertical="center"/>
      <protection locked="0"/>
    </xf>
    <xf numFmtId="0" fontId="4" fillId="44" borderId="122" xfId="0" applyFont="1" applyFill="1" applyBorder="1" applyAlignment="1" applyProtection="1">
      <alignment vertical="center"/>
      <protection locked="0"/>
    </xf>
    <xf numFmtId="0" fontId="43" fillId="13" borderId="58" xfId="0" applyFont="1" applyFill="1" applyBorder="1" applyAlignment="1">
      <alignment horizontal="left" vertical="center"/>
    </xf>
    <xf numFmtId="0" fontId="4" fillId="52" borderId="61" xfId="0" applyFont="1" applyFill="1" applyBorder="1" applyAlignment="1">
      <alignment vertical="center"/>
    </xf>
    <xf numFmtId="0" fontId="4" fillId="52" borderId="95" xfId="0" applyFont="1" applyFill="1" applyBorder="1" applyAlignment="1">
      <alignment vertical="center" wrapText="1"/>
    </xf>
    <xf numFmtId="0" fontId="4" fillId="47" borderId="96" xfId="0" applyFont="1" applyFill="1" applyBorder="1" applyAlignment="1">
      <alignment vertical="center"/>
    </xf>
    <xf numFmtId="0" fontId="4" fillId="53" borderId="95" xfId="0" applyFont="1" applyFill="1" applyBorder="1" applyAlignment="1">
      <alignment vertical="center"/>
    </xf>
    <xf numFmtId="0" fontId="88" fillId="46" borderId="61" xfId="0" applyFont="1" applyFill="1" applyBorder="1" applyAlignment="1">
      <alignment vertical="center"/>
    </xf>
    <xf numFmtId="0" fontId="17" fillId="3" borderId="0" xfId="0" applyFont="1" applyFill="1" applyAlignment="1">
      <alignment vertical="top" wrapText="1"/>
    </xf>
    <xf numFmtId="0" fontId="4" fillId="0" borderId="11" xfId="0" applyFont="1" applyBorder="1"/>
    <xf numFmtId="0" fontId="4" fillId="0" borderId="52" xfId="0" applyFont="1" applyBorder="1"/>
    <xf numFmtId="0" fontId="6" fillId="3" borderId="0" xfId="0" applyFont="1" applyFill="1" applyAlignment="1">
      <alignment horizontal="left"/>
    </xf>
    <xf numFmtId="0" fontId="5" fillId="3" borderId="12" xfId="0" applyFont="1" applyFill="1" applyBorder="1" applyAlignment="1">
      <alignment horizontal="center"/>
    </xf>
    <xf numFmtId="0" fontId="4" fillId="0" borderId="3" xfId="0" applyFont="1" applyBorder="1"/>
    <xf numFmtId="0" fontId="94" fillId="46" borderId="61" xfId="0" applyFont="1" applyFill="1" applyBorder="1" applyAlignment="1">
      <alignment vertical="center"/>
    </xf>
    <xf numFmtId="0" fontId="43" fillId="47" borderId="61" xfId="0" applyFont="1" applyFill="1" applyBorder="1" applyAlignment="1">
      <alignment vertical="center"/>
    </xf>
    <xf numFmtId="0" fontId="93" fillId="52" borderId="61" xfId="0" applyFont="1" applyFill="1" applyBorder="1" applyAlignment="1">
      <alignment vertical="center"/>
    </xf>
    <xf numFmtId="0" fontId="21" fillId="0" borderId="0" xfId="0" applyFont="1" applyAlignment="1">
      <alignment horizontal="center"/>
    </xf>
  </cellXfs>
  <cellStyles count="2">
    <cellStyle name="Hyperlink" xfId="1" builtinId="8"/>
    <cellStyle name="Normal" xfId="0" builtinId="0"/>
  </cellStyles>
  <dxfs count="2">
    <dxf>
      <fill>
        <patternFill patternType="solid">
          <bgColor rgb="FFFF0000"/>
        </patternFill>
      </fill>
    </dxf>
    <dxf>
      <fill>
        <patternFill>
          <bgColor rgb="FFFF0000"/>
        </patternFill>
      </fill>
    </dxf>
  </dxfs>
  <tableStyles count="0" defaultTableStyle="TableStyleMedium2" defaultPivotStyle="PivotStyleLight16"/>
  <colors>
    <mruColors>
      <color rgb="FFFFFFC5"/>
      <color rgb="FF00000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441960</xdr:colOff>
          <xdr:row>13</xdr:row>
          <xdr:rowOff>175260</xdr:rowOff>
        </xdr:from>
        <xdr:to>
          <xdr:col>6</xdr:col>
          <xdr:colOff>800100</xdr:colOff>
          <xdr:row>15</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19050">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16</xdr:row>
          <xdr:rowOff>0</xdr:rowOff>
        </xdr:from>
        <xdr:to>
          <xdr:col>6</xdr:col>
          <xdr:colOff>746760</xdr:colOff>
          <xdr:row>17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17</xdr:row>
          <xdr:rowOff>0</xdr:rowOff>
        </xdr:from>
        <xdr:to>
          <xdr:col>6</xdr:col>
          <xdr:colOff>746760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18</xdr:row>
          <xdr:rowOff>0</xdr:rowOff>
        </xdr:from>
        <xdr:to>
          <xdr:col>6</xdr:col>
          <xdr:colOff>746760</xdr:colOff>
          <xdr:row>19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19</xdr:row>
          <xdr:rowOff>0</xdr:rowOff>
        </xdr:from>
        <xdr:to>
          <xdr:col>6</xdr:col>
          <xdr:colOff>746760</xdr:colOff>
          <xdr:row>20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20</xdr:row>
          <xdr:rowOff>0</xdr:rowOff>
        </xdr:from>
        <xdr:to>
          <xdr:col>6</xdr:col>
          <xdr:colOff>746760</xdr:colOff>
          <xdr:row>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21</xdr:row>
          <xdr:rowOff>0</xdr:rowOff>
        </xdr:from>
        <xdr:to>
          <xdr:col>6</xdr:col>
          <xdr:colOff>746760</xdr:colOff>
          <xdr:row>22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22</xdr:row>
          <xdr:rowOff>0</xdr:rowOff>
        </xdr:from>
        <xdr:to>
          <xdr:col>6</xdr:col>
          <xdr:colOff>746760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23</xdr:row>
          <xdr:rowOff>0</xdr:rowOff>
        </xdr:from>
        <xdr:to>
          <xdr:col>6</xdr:col>
          <xdr:colOff>746760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24</xdr:row>
          <xdr:rowOff>0</xdr:rowOff>
        </xdr:from>
        <xdr:to>
          <xdr:col>6</xdr:col>
          <xdr:colOff>746760</xdr:colOff>
          <xdr:row>25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25</xdr:row>
          <xdr:rowOff>0</xdr:rowOff>
        </xdr:from>
        <xdr:to>
          <xdr:col>6</xdr:col>
          <xdr:colOff>746760</xdr:colOff>
          <xdr:row>26</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26</xdr:row>
          <xdr:rowOff>0</xdr:rowOff>
        </xdr:from>
        <xdr:to>
          <xdr:col>6</xdr:col>
          <xdr:colOff>746760</xdr:colOff>
          <xdr:row>27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27</xdr:row>
          <xdr:rowOff>0</xdr:rowOff>
        </xdr:from>
        <xdr:to>
          <xdr:col>6</xdr:col>
          <xdr:colOff>746760</xdr:colOff>
          <xdr:row>28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28</xdr:row>
          <xdr:rowOff>0</xdr:rowOff>
        </xdr:from>
        <xdr:to>
          <xdr:col>6</xdr:col>
          <xdr:colOff>746760</xdr:colOff>
          <xdr:row>29</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29</xdr:row>
          <xdr:rowOff>0</xdr:rowOff>
        </xdr:from>
        <xdr:to>
          <xdr:col>6</xdr:col>
          <xdr:colOff>746760</xdr:colOff>
          <xdr:row>30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30</xdr:row>
          <xdr:rowOff>0</xdr:rowOff>
        </xdr:from>
        <xdr:to>
          <xdr:col>6</xdr:col>
          <xdr:colOff>746760</xdr:colOff>
          <xdr:row>31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14</xdr:row>
          <xdr:rowOff>0</xdr:rowOff>
        </xdr:from>
        <xdr:to>
          <xdr:col>6</xdr:col>
          <xdr:colOff>746760</xdr:colOff>
          <xdr:row>15</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441960</xdr:colOff>
          <xdr:row>15</xdr:row>
          <xdr:rowOff>0</xdr:rowOff>
        </xdr:from>
        <xdr:to>
          <xdr:col>6</xdr:col>
          <xdr:colOff>746760</xdr:colOff>
          <xdr:row>16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876300</xdr:colOff>
      <xdr:row>1</xdr:row>
      <xdr:rowOff>9525</xdr:rowOff>
    </xdr:from>
    <xdr:ext cx="647700" cy="247650"/>
    <xdr:sp macro="" textlink="">
      <xdr:nvSpPr>
        <xdr:cNvPr id="3" name="Shape 3">
          <a:extLst>
            <a:ext uri="{FF2B5EF4-FFF2-40B4-BE49-F238E27FC236}">
              <a16:creationId xmlns:a16="http://schemas.microsoft.com/office/drawing/2014/main" id="{00000000-0008-0000-0200-000003000000}"/>
            </a:ext>
          </a:extLst>
        </xdr:cNvPr>
        <xdr:cNvSpPr/>
      </xdr:nvSpPr>
      <xdr:spPr>
        <a:xfrm>
          <a:off x="0" y="29225"/>
          <a:ext cx="6429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942975</xdr:colOff>
      <xdr:row>1</xdr:row>
      <xdr:rowOff>9525</xdr:rowOff>
    </xdr:from>
    <xdr:ext cx="523875" cy="247650"/>
    <xdr:sp macro="" textlink="">
      <xdr:nvSpPr>
        <xdr:cNvPr id="4" name="Shape 4">
          <a:extLst>
            <a:ext uri="{FF2B5EF4-FFF2-40B4-BE49-F238E27FC236}">
              <a16:creationId xmlns:a16="http://schemas.microsoft.com/office/drawing/2014/main" id="{00000000-0008-0000-0300-000004000000}"/>
            </a:ext>
          </a:extLst>
        </xdr:cNvPr>
        <xdr:cNvSpPr/>
      </xdr:nvSpPr>
      <xdr:spPr>
        <a:xfrm>
          <a:off x="38950" y="87675"/>
          <a:ext cx="5064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876300</xdr:colOff>
      <xdr:row>1</xdr:row>
      <xdr:rowOff>9525</xdr:rowOff>
    </xdr:from>
    <xdr:ext cx="447675" cy="238125"/>
    <xdr:sp macro="" textlink="">
      <xdr:nvSpPr>
        <xdr:cNvPr id="5" name="Shape 5">
          <a:extLst>
            <a:ext uri="{FF2B5EF4-FFF2-40B4-BE49-F238E27FC236}">
              <a16:creationId xmlns:a16="http://schemas.microsoft.com/office/drawing/2014/main" id="{00000000-0008-0000-0400-000005000000}"/>
            </a:ext>
          </a:extLst>
        </xdr:cNvPr>
        <xdr:cNvSpPr/>
      </xdr:nvSpPr>
      <xdr:spPr>
        <a:xfrm>
          <a:off x="38950" y="38950"/>
          <a:ext cx="4482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1009650</xdr:colOff>
      <xdr:row>0</xdr:row>
      <xdr:rowOff>0</xdr:rowOff>
    </xdr:from>
    <xdr:ext cx="809625" cy="266700"/>
    <xdr:sp macro="" textlink="">
      <xdr:nvSpPr>
        <xdr:cNvPr id="6" name="Shape 6">
          <a:extLst>
            <a:ext uri="{FF2B5EF4-FFF2-40B4-BE49-F238E27FC236}">
              <a16:creationId xmlns:a16="http://schemas.microsoft.com/office/drawing/2014/main" id="{00000000-0008-0000-0500-000006000000}"/>
            </a:ext>
          </a:extLst>
        </xdr:cNvPr>
        <xdr:cNvSpPr/>
      </xdr:nvSpPr>
      <xdr:spPr>
        <a:xfrm>
          <a:off x="-29225" y="9750"/>
          <a:ext cx="867000" cy="2532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1152525</xdr:colOff>
      <xdr:row>1</xdr:row>
      <xdr:rowOff>9525</xdr:rowOff>
    </xdr:from>
    <xdr:ext cx="981075" cy="257175"/>
    <xdr:sp macro="" textlink="">
      <xdr:nvSpPr>
        <xdr:cNvPr id="7" name="Shape 7">
          <a:extLst>
            <a:ext uri="{FF2B5EF4-FFF2-40B4-BE49-F238E27FC236}">
              <a16:creationId xmlns:a16="http://schemas.microsoft.com/office/drawing/2014/main" id="{00000000-0008-0000-0600-000007000000}"/>
            </a:ext>
          </a:extLst>
        </xdr:cNvPr>
        <xdr:cNvSpPr/>
      </xdr:nvSpPr>
      <xdr:spPr>
        <a:xfrm>
          <a:off x="-9750" y="0"/>
          <a:ext cx="1042200" cy="263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Suzanne Bailey" id="{8C160A07-D3A4-3941-AD98-BA4D0BF20284}" userId="S::suzanne.bailey@ucd.ie::333caf3b-763b-4c1a-8aa1-eb49910516e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6-09T14:03:01.66" personId="{8C160A07-D3A4-3941-AD98-BA4D0BF20284}" id="{E3C621DB-F69D-5F40-9CEF-4F96EB9FB963}">
    <text>Grey background with white text does not print very well.  Also there needs to be space between the sections they are asked to complete.</text>
  </threadedComment>
</ThreadedComments>
</file>

<file path=xl/threadedComments/threadedComment2.xml><?xml version="1.0" encoding="utf-8"?>
<ThreadedComments xmlns="http://schemas.microsoft.com/office/spreadsheetml/2018/threadedcomments" xmlns:x="http://schemas.openxmlformats.org/spreadsheetml/2006/main">
  <threadedComment ref="A7" dT="2025-06-09T14:04:05.34" personId="{8C160A07-D3A4-3941-AD98-BA4D0BF20284}" id="{D132F3B6-0287-5C42-876D-A60B924AD873}">
    <text>Added white background to break up the sections as visually it looked very cluttered</text>
  </threadedComment>
</ThreadedComments>
</file>

<file path=xl/threadedComments/threadedComment3.xml><?xml version="1.0" encoding="utf-8"?>
<ThreadedComments xmlns="http://schemas.microsoft.com/office/spreadsheetml/2018/threadedcomments" xmlns:x="http://schemas.openxmlformats.org/spreadsheetml/2006/main">
  <threadedComment ref="A18" dT="2025-06-09T14:04:56.00" personId="{8C160A07-D3A4-3941-AD98-BA4D0BF20284}" id="{11E1432A-9CA9-C94F-BFD7-6DC06B33B01A}">
    <text>Added white background to break up the section</text>
  </threadedComment>
</ThreadedComments>
</file>

<file path=xl/threadedComments/threadedComment4.xml><?xml version="1.0" encoding="utf-8"?>
<ThreadedComments xmlns="http://schemas.microsoft.com/office/spreadsheetml/2018/threadedcomments" xmlns:x="http://schemas.openxmlformats.org/spreadsheetml/2006/main">
  <threadedComment ref="I24" dT="2025-06-09T14:05:53.39" personId="{8C160A07-D3A4-3941-AD98-BA4D0BF20284}" id="{F3D95170-1020-D749-975F-B941136B8CB4}">
    <text>Inserted white row between sections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M7" dT="2025-06-09T14:00:44.13" personId="{8C160A07-D3A4-3941-AD98-BA4D0BF20284}" id="{F5453246-63F2-5045-B9C4-08F045ACB86B}">
    <text>Need to also have a 0 option here where the coach is self-employed /invoicing the clubs</text>
  </threadedComment>
  <threadedComment ref="A29" dT="2025-06-09T15:17:28.30" personId="{8C160A07-D3A4-3941-AD98-BA4D0BF20284}" id="{1B921192-55C2-8241-BE39-CB462C6FF57E}">
    <text xml:space="preserve">Inserted white row between sections
</text>
  </threadedComment>
</ThreadedComments>
</file>

<file path=xl/threadedComments/threadedComment6.xml><?xml version="1.0" encoding="utf-8"?>
<ThreadedComments xmlns="http://schemas.microsoft.com/office/spreadsheetml/2018/threadedcomments" xmlns:x="http://schemas.openxmlformats.org/spreadsheetml/2006/main">
  <threadedComment ref="A4" dT="2025-06-09T14:01:03.64" personId="{8C160A07-D3A4-3941-AD98-BA4D0BF20284}" id="{17E67723-75A5-424E-92A6-2CD648FFAC6A}">
    <text>Changed to white background as need to enter data</text>
  </threadedComment>
  <threadedComment ref="A12" dT="2025-06-09T14:01:25.82" personId="{8C160A07-D3A4-3941-AD98-BA4D0BF20284}" id="{6CF5E242-D3AD-C643-BA3C-44ED065B14A8}">
    <text>Changed to white background as need to enter data</text>
  </threadedComment>
  <threadedComment ref="A20" dT="2025-06-09T14:01:43.07" personId="{8C160A07-D3A4-3941-AD98-BA4D0BF20284}" id="{3C175A14-5B11-6748-A155-C9A421A912CB}">
    <text>Changed to white background as need to enter data</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9051"/>
  </sheetPr>
  <dimension ref="A1:G31"/>
  <sheetViews>
    <sheetView showGridLines="0" workbookViewId="0">
      <selection activeCell="E3" sqref="E3:F3"/>
    </sheetView>
  </sheetViews>
  <sheetFormatPr defaultColWidth="14.44140625" defaultRowHeight="15" customHeight="1" x14ac:dyDescent="0.3"/>
  <cols>
    <col min="1" max="2" width="13.33203125" customWidth="1"/>
    <col min="3" max="3" width="9.6640625" customWidth="1"/>
    <col min="4" max="4" width="13.33203125" customWidth="1"/>
    <col min="5" max="5" width="11.44140625" customWidth="1"/>
    <col min="6" max="6" width="33.33203125" customWidth="1"/>
    <col min="7" max="7" width="15.6640625" customWidth="1"/>
    <col min="8" max="26" width="11.44140625" customWidth="1"/>
  </cols>
  <sheetData>
    <row r="1" spans="1:7" ht="28.8" x14ac:dyDescent="0.55000000000000004">
      <c r="A1" s="438" t="s">
        <v>307</v>
      </c>
      <c r="B1" s="439"/>
      <c r="C1" s="439"/>
      <c r="D1" s="439"/>
      <c r="E1" s="439"/>
      <c r="F1" s="439"/>
      <c r="G1" s="439"/>
    </row>
    <row r="2" spans="1:7" ht="14.4" x14ac:dyDescent="0.3">
      <c r="A2" s="280"/>
      <c r="B2" s="266"/>
      <c r="C2" s="266"/>
      <c r="D2" s="266"/>
      <c r="E2" s="266"/>
      <c r="F2" s="281"/>
      <c r="G2" s="276"/>
    </row>
    <row r="3" spans="1:7" ht="15.6" x14ac:dyDescent="0.3">
      <c r="A3" s="434" t="s">
        <v>0</v>
      </c>
      <c r="B3" s="435"/>
      <c r="C3" s="435"/>
      <c r="D3" s="435"/>
      <c r="E3" s="436"/>
      <c r="F3" s="437"/>
      <c r="G3" s="276"/>
    </row>
    <row r="4" spans="1:7" ht="18" x14ac:dyDescent="0.35">
      <c r="A4" s="285"/>
      <c r="B4" s="286"/>
      <c r="C4" s="286"/>
      <c r="D4" s="286"/>
      <c r="E4" s="266"/>
      <c r="F4" s="281"/>
      <c r="G4" s="276"/>
    </row>
    <row r="5" spans="1:7" ht="15.6" x14ac:dyDescent="0.3">
      <c r="A5" s="434" t="s">
        <v>1</v>
      </c>
      <c r="B5" s="435"/>
      <c r="C5" s="435"/>
      <c r="D5" s="435"/>
      <c r="E5" s="436"/>
      <c r="F5" s="437"/>
      <c r="G5" s="276"/>
    </row>
    <row r="6" spans="1:7" ht="15.6" x14ac:dyDescent="0.3">
      <c r="A6" s="283"/>
      <c r="B6" s="284"/>
      <c r="C6" s="286"/>
      <c r="D6" s="286"/>
      <c r="E6" s="436"/>
      <c r="F6" s="437"/>
      <c r="G6" s="276"/>
    </row>
    <row r="7" spans="1:7" ht="15.6" x14ac:dyDescent="0.3">
      <c r="A7" s="434" t="s">
        <v>2</v>
      </c>
      <c r="B7" s="435"/>
      <c r="C7" s="435"/>
      <c r="D7" s="435"/>
      <c r="E7" s="282"/>
      <c r="F7" s="281"/>
      <c r="G7" s="276"/>
    </row>
    <row r="8" spans="1:7" ht="15" customHeight="1" x14ac:dyDescent="0.3">
      <c r="A8" s="452" t="s">
        <v>3</v>
      </c>
      <c r="B8" s="435"/>
      <c r="C8" s="435"/>
      <c r="D8" s="435"/>
      <c r="E8" s="453"/>
      <c r="F8" s="437"/>
      <c r="G8" s="276"/>
    </row>
    <row r="9" spans="1:7" ht="15" customHeight="1" x14ac:dyDescent="0.35">
      <c r="A9" s="452" t="s">
        <v>3</v>
      </c>
      <c r="B9" s="435"/>
      <c r="C9" s="435"/>
      <c r="D9" s="435"/>
      <c r="E9" s="454"/>
      <c r="F9" s="437"/>
      <c r="G9" s="276"/>
    </row>
    <row r="10" spans="1:7" ht="15" customHeight="1" x14ac:dyDescent="0.3">
      <c r="A10" s="287"/>
      <c r="B10" s="284"/>
      <c r="C10" s="286"/>
      <c r="D10" s="286"/>
      <c r="E10" s="436"/>
      <c r="F10" s="437"/>
      <c r="G10" s="276"/>
    </row>
    <row r="11" spans="1:7" ht="15" customHeight="1" thickBot="1" x14ac:dyDescent="0.4">
      <c r="A11" s="288"/>
      <c r="B11" s="289"/>
      <c r="C11" s="290"/>
      <c r="D11" s="290"/>
      <c r="E11" s="440"/>
      <c r="F11" s="441"/>
      <c r="G11" s="276"/>
    </row>
    <row r="12" spans="1:7" ht="19.5" customHeight="1" thickBot="1" x14ac:dyDescent="0.35">
      <c r="A12" s="279"/>
      <c r="B12" s="266"/>
      <c r="C12" s="266"/>
      <c r="D12" s="266"/>
      <c r="E12" s="266"/>
      <c r="F12" s="266"/>
      <c r="G12" s="277"/>
    </row>
    <row r="13" spans="1:7" ht="33.75" customHeight="1" x14ac:dyDescent="0.3">
      <c r="A13" s="460" t="s">
        <v>4</v>
      </c>
      <c r="B13" s="461"/>
      <c r="C13" s="461"/>
      <c r="D13" s="461"/>
      <c r="E13" s="461"/>
      <c r="F13" s="462"/>
      <c r="G13" s="455" t="s">
        <v>229</v>
      </c>
    </row>
    <row r="14" spans="1:7" ht="15.6" x14ac:dyDescent="0.3">
      <c r="A14" s="463" t="s">
        <v>5</v>
      </c>
      <c r="B14" s="464"/>
      <c r="C14" s="465"/>
      <c r="D14" s="466" t="s">
        <v>6</v>
      </c>
      <c r="E14" s="464"/>
      <c r="F14" s="465"/>
      <c r="G14" s="456"/>
    </row>
    <row r="15" spans="1:7" ht="15.6" x14ac:dyDescent="0.3">
      <c r="A15" s="442" t="s">
        <v>7</v>
      </c>
      <c r="B15" s="468"/>
      <c r="C15" s="469"/>
      <c r="D15" s="476" t="s">
        <v>283</v>
      </c>
      <c r="E15" s="477"/>
      <c r="F15" s="478"/>
      <c r="G15" s="348"/>
    </row>
    <row r="16" spans="1:7" ht="17.25" customHeight="1" x14ac:dyDescent="0.3">
      <c r="A16" s="470"/>
      <c r="B16" s="471"/>
      <c r="C16" s="472"/>
      <c r="D16" s="467" t="s">
        <v>8</v>
      </c>
      <c r="E16" s="458"/>
      <c r="F16" s="459"/>
      <c r="G16" s="348"/>
    </row>
    <row r="17" spans="1:7" ht="17.25" customHeight="1" x14ac:dyDescent="0.3">
      <c r="A17" s="473"/>
      <c r="B17" s="474"/>
      <c r="C17" s="475"/>
      <c r="D17" s="467" t="s">
        <v>9</v>
      </c>
      <c r="E17" s="458"/>
      <c r="F17" s="459"/>
      <c r="G17" s="348"/>
    </row>
    <row r="18" spans="1:7" ht="17.25" customHeight="1" x14ac:dyDescent="0.3">
      <c r="A18" s="451" t="s">
        <v>10</v>
      </c>
      <c r="B18" s="443"/>
      <c r="C18" s="444"/>
      <c r="D18" s="457" t="s">
        <v>11</v>
      </c>
      <c r="E18" s="458"/>
      <c r="F18" s="459"/>
      <c r="G18" s="348"/>
    </row>
    <row r="19" spans="1:7" ht="17.25" customHeight="1" x14ac:dyDescent="0.3">
      <c r="A19" s="445"/>
      <c r="B19" s="446"/>
      <c r="C19" s="447"/>
      <c r="D19" s="457" t="s">
        <v>12</v>
      </c>
      <c r="E19" s="458"/>
      <c r="F19" s="459"/>
      <c r="G19" s="348"/>
    </row>
    <row r="20" spans="1:7" ht="17.25" customHeight="1" x14ac:dyDescent="0.3">
      <c r="A20" s="448"/>
      <c r="B20" s="449"/>
      <c r="C20" s="450"/>
      <c r="D20" s="457" t="s">
        <v>13</v>
      </c>
      <c r="E20" s="458"/>
      <c r="F20" s="459"/>
      <c r="G20" s="348"/>
    </row>
    <row r="21" spans="1:7" ht="17.25" customHeight="1" x14ac:dyDescent="0.3">
      <c r="A21" s="442" t="s">
        <v>282</v>
      </c>
      <c r="B21" s="443"/>
      <c r="C21" s="444"/>
      <c r="D21" s="467" t="s">
        <v>14</v>
      </c>
      <c r="E21" s="458"/>
      <c r="F21" s="459"/>
      <c r="G21" s="348"/>
    </row>
    <row r="22" spans="1:7" ht="17.25" customHeight="1" x14ac:dyDescent="0.3">
      <c r="A22" s="445"/>
      <c r="B22" s="446"/>
      <c r="C22" s="447"/>
      <c r="D22" s="467" t="s">
        <v>15</v>
      </c>
      <c r="E22" s="458"/>
      <c r="F22" s="459"/>
      <c r="G22" s="348"/>
    </row>
    <row r="23" spans="1:7" ht="17.25" customHeight="1" x14ac:dyDescent="0.3">
      <c r="A23" s="448"/>
      <c r="B23" s="449"/>
      <c r="C23" s="450"/>
      <c r="D23" s="467" t="s">
        <v>16</v>
      </c>
      <c r="E23" s="458"/>
      <c r="F23" s="459"/>
      <c r="G23" s="348"/>
    </row>
    <row r="24" spans="1:7" ht="17.25" customHeight="1" x14ac:dyDescent="0.3">
      <c r="A24" s="451" t="s">
        <v>17</v>
      </c>
      <c r="B24" s="443"/>
      <c r="C24" s="444"/>
      <c r="D24" s="457" t="s">
        <v>18</v>
      </c>
      <c r="E24" s="458"/>
      <c r="F24" s="459"/>
      <c r="G24" s="348"/>
    </row>
    <row r="25" spans="1:7" ht="17.25" customHeight="1" x14ac:dyDescent="0.3">
      <c r="A25" s="448"/>
      <c r="B25" s="449"/>
      <c r="C25" s="450"/>
      <c r="D25" s="457" t="s">
        <v>230</v>
      </c>
      <c r="E25" s="458"/>
      <c r="F25" s="459"/>
      <c r="G25" s="348"/>
    </row>
    <row r="26" spans="1:7" ht="17.25" customHeight="1" x14ac:dyDescent="0.3">
      <c r="A26" s="442" t="s">
        <v>19</v>
      </c>
      <c r="B26" s="443"/>
      <c r="C26" s="444"/>
      <c r="D26" s="467" t="s">
        <v>20</v>
      </c>
      <c r="E26" s="458"/>
      <c r="F26" s="459"/>
      <c r="G26" s="348"/>
    </row>
    <row r="27" spans="1:7" ht="17.25" customHeight="1" x14ac:dyDescent="0.3">
      <c r="A27" s="445"/>
      <c r="B27" s="446"/>
      <c r="C27" s="447"/>
      <c r="D27" s="467" t="s">
        <v>21</v>
      </c>
      <c r="E27" s="458"/>
      <c r="F27" s="459"/>
      <c r="G27" s="348"/>
    </row>
    <row r="28" spans="1:7" ht="17.25" customHeight="1" x14ac:dyDescent="0.3">
      <c r="A28" s="448"/>
      <c r="B28" s="449"/>
      <c r="C28" s="450"/>
      <c r="D28" s="467" t="s">
        <v>22</v>
      </c>
      <c r="E28" s="458"/>
      <c r="F28" s="459"/>
      <c r="G28" s="348"/>
    </row>
    <row r="29" spans="1:7" ht="17.25" customHeight="1" x14ac:dyDescent="0.3">
      <c r="A29" s="451" t="s">
        <v>23</v>
      </c>
      <c r="B29" s="443"/>
      <c r="C29" s="444"/>
      <c r="D29" s="457" t="s">
        <v>24</v>
      </c>
      <c r="E29" s="458"/>
      <c r="F29" s="459"/>
      <c r="G29" s="348"/>
    </row>
    <row r="30" spans="1:7" ht="17.25" customHeight="1" x14ac:dyDescent="0.3">
      <c r="A30" s="448"/>
      <c r="B30" s="449"/>
      <c r="C30" s="450"/>
      <c r="D30" s="457" t="s">
        <v>25</v>
      </c>
      <c r="E30" s="458"/>
      <c r="F30" s="459"/>
      <c r="G30" s="348"/>
    </row>
    <row r="31" spans="1:7" ht="17.25" customHeight="1" thickBot="1" x14ac:dyDescent="0.35">
      <c r="A31" s="479" t="s">
        <v>26</v>
      </c>
      <c r="B31" s="480"/>
      <c r="C31" s="480"/>
      <c r="D31" s="480"/>
      <c r="E31" s="480"/>
      <c r="F31" s="481"/>
      <c r="G31" s="349"/>
    </row>
  </sheetData>
  <sheetProtection sheet="1" objects="1" scenarios="1"/>
  <mergeCells count="40">
    <mergeCell ref="A31:F31"/>
    <mergeCell ref="D21:F21"/>
    <mergeCell ref="D22:F22"/>
    <mergeCell ref="D23:F23"/>
    <mergeCell ref="D24:F24"/>
    <mergeCell ref="D25:F25"/>
    <mergeCell ref="D26:F26"/>
    <mergeCell ref="D27:F27"/>
    <mergeCell ref="A29:C30"/>
    <mergeCell ref="D28:F28"/>
    <mergeCell ref="D29:F29"/>
    <mergeCell ref="D30:F30"/>
    <mergeCell ref="G13:G14"/>
    <mergeCell ref="D18:F18"/>
    <mergeCell ref="D19:F19"/>
    <mergeCell ref="A13:F13"/>
    <mergeCell ref="A14:C14"/>
    <mergeCell ref="D14:F14"/>
    <mergeCell ref="D16:F16"/>
    <mergeCell ref="D17:F17"/>
    <mergeCell ref="A18:C20"/>
    <mergeCell ref="D20:F20"/>
    <mergeCell ref="A15:C17"/>
    <mergeCell ref="D15:F15"/>
    <mergeCell ref="E6:F6"/>
    <mergeCell ref="A7:D7"/>
    <mergeCell ref="A8:D8"/>
    <mergeCell ref="E8:F8"/>
    <mergeCell ref="A9:D9"/>
    <mergeCell ref="E9:F9"/>
    <mergeCell ref="E10:F10"/>
    <mergeCell ref="E11:F11"/>
    <mergeCell ref="A21:C23"/>
    <mergeCell ref="A24:C25"/>
    <mergeCell ref="A26:C28"/>
    <mergeCell ref="A3:D3"/>
    <mergeCell ref="E3:F3"/>
    <mergeCell ref="A5:D5"/>
    <mergeCell ref="E5:F5"/>
    <mergeCell ref="A1:G1"/>
  </mergeCells>
  <hyperlinks>
    <hyperlink ref="A15" location="Income!A1" display="Income"/>
    <hyperlink ref="D16" location="Income!A2:E2" display="Membership Income"/>
    <hyperlink ref="D17" location="Income!A10:B10" display="Income Items"/>
    <hyperlink ref="A18" location="'Competition Expenditure'!A1" display="Competition Expenditure"/>
    <hyperlink ref="D18" location="'Competition Expenditure'!A4:K4" display="Domestic Competition"/>
    <hyperlink ref="D19" location="'Competition Expenditure'!A18:H18" display="Intervarsities (Home) 2024/2025 (Projected)"/>
    <hyperlink ref="D20" location="'Competition Expenditure'!A25:L25" display="Competition Costs "/>
    <hyperlink ref="A21" location="'Equipment Expenditure &amp; Invento'!A1" display="Equipment Expenditure &amp; Inventory                                                                "/>
    <hyperlink ref="D21" location="'Equipment Expenditure &amp; Invento'!A3:G3" display="Equipment Purchases"/>
    <hyperlink ref="D22" location="'Equipment Expenditure &amp; Invento'!A34:G34" display="Equipment Repair/Maintenance"/>
    <hyperlink ref="D23" location="'Equipment Expenditure &amp; Invento'!A57:F57" display="Club Equipment Inventory"/>
    <hyperlink ref="A24" location="'Coaches &amp; Leaders'!A1" display="Coaching &amp; Leaders"/>
    <hyperlink ref="D24" location="'Coaches &amp; Leaders'!A2:Q2" display="Coaches / Managers / Leaders List"/>
    <hyperlink ref="D25" location="'Coaches &amp; Leaders'!A28:C28" display="Childrens Officer"/>
    <hyperlink ref="A26" location="'Affiliation Fees, Insurance &amp; O'!A1" display="Affiliation Fees, Insurance &amp; Other Costs"/>
    <hyperlink ref="D26" location="'Affiliation Fees, Insurance &amp; O'!A1:D1" display="Affiliation Fees"/>
    <hyperlink ref="D27" location="'Affiliation Fees, Insurance &amp; O'!A16:D16" display="Equipment Insurance Costs"/>
    <hyperlink ref="D28" location="'Affiliation Fees, Insurance &amp; O'!A25" display="Other Costs"/>
    <hyperlink ref="A29" location="'1st Aid, Physio &amp; Ambulance'!A1" display="1st Aid, Physio &amp; Ambulance"/>
    <hyperlink ref="D29" location="'1st Aid, Physio &amp; Ambulance'!A2:F2" display="First Aid Costs"/>
    <hyperlink ref="D30" location="'1st Aid, Physio &amp; Ambulance'!A26:I26" display="Ambulance &amp; Physiotherapy Costs"/>
    <hyperlink ref="A31" location="'Annual Accounts - Summary'!A1" display="Annual Accounts - Summary"/>
    <hyperlink ref="D15:F15" location="'Opening and Closing Balances'!A1" display="Opening and Closing Balances"/>
  </hyperlinks>
  <pageMargins left="0.75" right="0.75" top="1" bottom="1"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44" r:id="rId3" name="Check Box 20">
              <controlPr defaultSize="0" autoFill="0" autoLine="0" autoPict="0">
                <anchor moveWithCells="1">
                  <from>
                    <xdr:col>6</xdr:col>
                    <xdr:colOff>441960</xdr:colOff>
                    <xdr:row>13</xdr:row>
                    <xdr:rowOff>175260</xdr:rowOff>
                  </from>
                  <to>
                    <xdr:col>6</xdr:col>
                    <xdr:colOff>800100</xdr:colOff>
                    <xdr:row>15</xdr:row>
                    <xdr:rowOff>60960</xdr:rowOff>
                  </to>
                </anchor>
              </controlPr>
            </control>
          </mc:Choice>
        </mc:AlternateContent>
        <mc:AlternateContent xmlns:mc="http://schemas.openxmlformats.org/markup-compatibility/2006">
          <mc:Choice Requires="x14">
            <control shapeId="1045" r:id="rId4" name="Check Box 21">
              <controlPr defaultSize="0" autoFill="0" autoLine="0" autoPict="0">
                <anchor moveWithCells="1">
                  <from>
                    <xdr:col>6</xdr:col>
                    <xdr:colOff>441960</xdr:colOff>
                    <xdr:row>16</xdr:row>
                    <xdr:rowOff>0</xdr:rowOff>
                  </from>
                  <to>
                    <xdr:col>6</xdr:col>
                    <xdr:colOff>746760</xdr:colOff>
                    <xdr:row>17</xdr:row>
                    <xdr:rowOff>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6</xdr:col>
                    <xdr:colOff>441960</xdr:colOff>
                    <xdr:row>17</xdr:row>
                    <xdr:rowOff>0</xdr:rowOff>
                  </from>
                  <to>
                    <xdr:col>6</xdr:col>
                    <xdr:colOff>746760</xdr:colOff>
                    <xdr:row>18</xdr:row>
                    <xdr:rowOff>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6</xdr:col>
                    <xdr:colOff>441960</xdr:colOff>
                    <xdr:row>18</xdr:row>
                    <xdr:rowOff>0</xdr:rowOff>
                  </from>
                  <to>
                    <xdr:col>6</xdr:col>
                    <xdr:colOff>746760</xdr:colOff>
                    <xdr:row>19</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6</xdr:col>
                    <xdr:colOff>441960</xdr:colOff>
                    <xdr:row>19</xdr:row>
                    <xdr:rowOff>0</xdr:rowOff>
                  </from>
                  <to>
                    <xdr:col>6</xdr:col>
                    <xdr:colOff>746760</xdr:colOff>
                    <xdr:row>20</xdr:row>
                    <xdr:rowOff>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6</xdr:col>
                    <xdr:colOff>441960</xdr:colOff>
                    <xdr:row>20</xdr:row>
                    <xdr:rowOff>0</xdr:rowOff>
                  </from>
                  <to>
                    <xdr:col>6</xdr:col>
                    <xdr:colOff>746760</xdr:colOff>
                    <xdr:row>21</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6</xdr:col>
                    <xdr:colOff>441960</xdr:colOff>
                    <xdr:row>21</xdr:row>
                    <xdr:rowOff>0</xdr:rowOff>
                  </from>
                  <to>
                    <xdr:col>6</xdr:col>
                    <xdr:colOff>746760</xdr:colOff>
                    <xdr:row>22</xdr:row>
                    <xdr:rowOff>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6</xdr:col>
                    <xdr:colOff>441960</xdr:colOff>
                    <xdr:row>22</xdr:row>
                    <xdr:rowOff>0</xdr:rowOff>
                  </from>
                  <to>
                    <xdr:col>6</xdr:col>
                    <xdr:colOff>746760</xdr:colOff>
                    <xdr:row>23</xdr:row>
                    <xdr:rowOff>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6</xdr:col>
                    <xdr:colOff>441960</xdr:colOff>
                    <xdr:row>23</xdr:row>
                    <xdr:rowOff>0</xdr:rowOff>
                  </from>
                  <to>
                    <xdr:col>6</xdr:col>
                    <xdr:colOff>746760</xdr:colOff>
                    <xdr:row>24</xdr:row>
                    <xdr:rowOff>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6</xdr:col>
                    <xdr:colOff>441960</xdr:colOff>
                    <xdr:row>24</xdr:row>
                    <xdr:rowOff>0</xdr:rowOff>
                  </from>
                  <to>
                    <xdr:col>6</xdr:col>
                    <xdr:colOff>746760</xdr:colOff>
                    <xdr:row>25</xdr:row>
                    <xdr:rowOff>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441960</xdr:colOff>
                    <xdr:row>25</xdr:row>
                    <xdr:rowOff>0</xdr:rowOff>
                  </from>
                  <to>
                    <xdr:col>6</xdr:col>
                    <xdr:colOff>746760</xdr:colOff>
                    <xdr:row>26</xdr:row>
                    <xdr:rowOff>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6</xdr:col>
                    <xdr:colOff>441960</xdr:colOff>
                    <xdr:row>26</xdr:row>
                    <xdr:rowOff>0</xdr:rowOff>
                  </from>
                  <to>
                    <xdr:col>6</xdr:col>
                    <xdr:colOff>746760</xdr:colOff>
                    <xdr:row>27</xdr:row>
                    <xdr:rowOff>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6</xdr:col>
                    <xdr:colOff>441960</xdr:colOff>
                    <xdr:row>27</xdr:row>
                    <xdr:rowOff>0</xdr:rowOff>
                  </from>
                  <to>
                    <xdr:col>6</xdr:col>
                    <xdr:colOff>746760</xdr:colOff>
                    <xdr:row>28</xdr:row>
                    <xdr:rowOff>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6</xdr:col>
                    <xdr:colOff>441960</xdr:colOff>
                    <xdr:row>28</xdr:row>
                    <xdr:rowOff>0</xdr:rowOff>
                  </from>
                  <to>
                    <xdr:col>6</xdr:col>
                    <xdr:colOff>746760</xdr:colOff>
                    <xdr:row>29</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6</xdr:col>
                    <xdr:colOff>441960</xdr:colOff>
                    <xdr:row>29</xdr:row>
                    <xdr:rowOff>0</xdr:rowOff>
                  </from>
                  <to>
                    <xdr:col>6</xdr:col>
                    <xdr:colOff>746760</xdr:colOff>
                    <xdr:row>30</xdr:row>
                    <xdr:rowOff>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6</xdr:col>
                    <xdr:colOff>441960</xdr:colOff>
                    <xdr:row>30</xdr:row>
                    <xdr:rowOff>0</xdr:rowOff>
                  </from>
                  <to>
                    <xdr:col>6</xdr:col>
                    <xdr:colOff>746760</xdr:colOff>
                    <xdr:row>31</xdr:row>
                    <xdr:rowOff>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441960</xdr:colOff>
                    <xdr:row>14</xdr:row>
                    <xdr:rowOff>0</xdr:rowOff>
                  </from>
                  <to>
                    <xdr:col>6</xdr:col>
                    <xdr:colOff>746760</xdr:colOff>
                    <xdr:row>15</xdr:row>
                    <xdr:rowOff>22860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6</xdr:col>
                    <xdr:colOff>441960</xdr:colOff>
                    <xdr:row>15</xdr:row>
                    <xdr:rowOff>0</xdr:rowOff>
                  </from>
                  <to>
                    <xdr:col>6</xdr:col>
                    <xdr:colOff>746760</xdr:colOff>
                    <xdr:row>16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65"/>
  <sheetViews>
    <sheetView showGridLines="0" tabSelected="1" zoomScale="75" zoomScaleNormal="75" workbookViewId="0">
      <selection activeCell="B8" sqref="B8"/>
    </sheetView>
  </sheetViews>
  <sheetFormatPr defaultColWidth="14.44140625" defaultRowHeight="15" customHeight="1" x14ac:dyDescent="0.3"/>
  <cols>
    <col min="1" max="1" width="93.109375" customWidth="1"/>
    <col min="2" max="2" width="17.88671875" customWidth="1"/>
    <col min="3" max="4" width="14.44140625" customWidth="1"/>
    <col min="5" max="5" width="16.44140625" customWidth="1"/>
    <col min="6" max="7" width="11.44140625" customWidth="1"/>
    <col min="8" max="8" width="14.6640625" bestFit="1" customWidth="1"/>
    <col min="9" max="11" width="11.44140625" customWidth="1"/>
    <col min="12" max="12" width="13.44140625" customWidth="1"/>
    <col min="13" max="19" width="11.44140625" customWidth="1"/>
  </cols>
  <sheetData>
    <row r="1" spans="1:13" ht="108.75" customHeight="1" x14ac:dyDescent="0.3">
      <c r="A1" s="682" t="s">
        <v>312</v>
      </c>
      <c r="B1" s="644"/>
      <c r="C1" s="644"/>
      <c r="D1" s="644"/>
      <c r="E1" s="644"/>
    </row>
    <row r="2" spans="1:13" ht="25.5" customHeight="1" x14ac:dyDescent="0.3">
      <c r="A2" s="380" t="s">
        <v>165</v>
      </c>
      <c r="B2" s="683"/>
      <c r="C2" s="684"/>
      <c r="D2" s="684"/>
      <c r="E2" s="685"/>
      <c r="F2" s="309"/>
      <c r="K2" s="71"/>
    </row>
    <row r="3" spans="1:13" ht="46.5" customHeight="1" x14ac:dyDescent="0.3">
      <c r="A3" s="381" t="s">
        <v>310</v>
      </c>
      <c r="B3" s="686"/>
      <c r="C3" s="687"/>
      <c r="D3" s="687"/>
      <c r="E3" s="688"/>
      <c r="F3" s="309"/>
    </row>
    <row r="4" spans="1:13" ht="25.5" customHeight="1" x14ac:dyDescent="0.3">
      <c r="A4" s="380" t="s">
        <v>166</v>
      </c>
      <c r="B4" s="686"/>
      <c r="C4" s="687"/>
      <c r="D4" s="687"/>
      <c r="E4" s="688"/>
      <c r="F4" s="309"/>
      <c r="G4" s="431"/>
      <c r="H4" s="430" t="s">
        <v>295</v>
      </c>
    </row>
    <row r="5" spans="1:13" ht="45.75" customHeight="1" x14ac:dyDescent="0.3">
      <c r="A5" s="432" t="s">
        <v>311</v>
      </c>
      <c r="B5" s="689"/>
      <c r="C5" s="690"/>
      <c r="D5" s="690"/>
      <c r="E5" s="691"/>
      <c r="F5" s="309"/>
      <c r="G5" s="429"/>
      <c r="H5" s="430" t="s">
        <v>294</v>
      </c>
      <c r="M5" s="71"/>
    </row>
    <row r="6" spans="1:13" ht="24.75" customHeight="1" x14ac:dyDescent="0.4">
      <c r="A6" s="433" t="s">
        <v>0</v>
      </c>
      <c r="B6" s="681">
        <f>'Cover Sheet &amp; Checklist'!E3</f>
        <v>0</v>
      </c>
      <c r="C6" s="681"/>
      <c r="D6" s="681"/>
      <c r="E6" s="681"/>
    </row>
    <row r="7" spans="1:13" ht="24" customHeight="1" x14ac:dyDescent="0.3">
      <c r="A7" s="374" t="s">
        <v>273</v>
      </c>
      <c r="B7" s="375" t="s">
        <v>167</v>
      </c>
      <c r="C7" s="375" t="s">
        <v>168</v>
      </c>
      <c r="D7" s="375" t="s">
        <v>169</v>
      </c>
      <c r="E7" s="375" t="s">
        <v>60</v>
      </c>
      <c r="F7" s="77"/>
    </row>
    <row r="8" spans="1:13" ht="20.25" customHeight="1" x14ac:dyDescent="0.3">
      <c r="A8" s="376" t="s">
        <v>274</v>
      </c>
      <c r="B8" s="377">
        <f>'Opening and Closing Balances'!C3</f>
        <v>45292</v>
      </c>
      <c r="C8" s="378">
        <f>'Opening and Closing Balances'!C4</f>
        <v>0</v>
      </c>
      <c r="D8" s="378">
        <f>'Opening and Closing Balances'!C5</f>
        <v>0</v>
      </c>
      <c r="E8" s="379">
        <f t="shared" ref="E8:E9" si="0">SUM(C8:D8)</f>
        <v>0</v>
      </c>
      <c r="F8" s="77"/>
    </row>
    <row r="9" spans="1:13" ht="20.25" customHeight="1" x14ac:dyDescent="0.3">
      <c r="A9" s="376" t="s">
        <v>275</v>
      </c>
      <c r="B9" s="377">
        <f>'Opening and Closing Balances'!C10</f>
        <v>45658</v>
      </c>
      <c r="C9" s="378">
        <f>'Opening and Closing Balances'!C11</f>
        <v>0</v>
      </c>
      <c r="D9" s="378">
        <f>'Opening and Closing Balances'!C12</f>
        <v>0</v>
      </c>
      <c r="E9" s="379">
        <f t="shared" si="0"/>
        <v>0</v>
      </c>
      <c r="F9" s="692" t="s">
        <v>231</v>
      </c>
      <c r="G9" s="692"/>
      <c r="H9" s="692"/>
      <c r="I9" s="692"/>
      <c r="J9" s="692"/>
      <c r="K9" s="692"/>
      <c r="L9" s="692"/>
    </row>
    <row r="10" spans="1:13" ht="18" x14ac:dyDescent="0.35">
      <c r="A10" s="45"/>
      <c r="B10" s="46"/>
      <c r="C10" s="45"/>
      <c r="D10" s="45"/>
      <c r="E10" s="45"/>
    </row>
    <row r="11" spans="1:13" ht="30" customHeight="1" x14ac:dyDescent="0.3">
      <c r="A11" s="382" t="s">
        <v>313</v>
      </c>
      <c r="B11" s="383">
        <f>E8</f>
        <v>0</v>
      </c>
      <c r="C11" s="50" t="s">
        <v>171</v>
      </c>
      <c r="G11" s="68"/>
    </row>
    <row r="12" spans="1:13" ht="21" x14ac:dyDescent="0.4">
      <c r="A12" s="47"/>
      <c r="B12" s="48"/>
      <c r="C12" s="49"/>
      <c r="D12" s="49"/>
      <c r="E12" s="49"/>
    </row>
    <row r="13" spans="1:13" ht="21" x14ac:dyDescent="0.4">
      <c r="A13" s="697" t="s">
        <v>276</v>
      </c>
      <c r="B13" s="642"/>
      <c r="C13" s="49"/>
      <c r="D13" s="49"/>
      <c r="E13" s="49"/>
      <c r="F13" s="1"/>
    </row>
    <row r="14" spans="1:13" ht="18.75" customHeight="1" x14ac:dyDescent="0.4">
      <c r="A14" s="384" t="s">
        <v>172</v>
      </c>
      <c r="B14" s="385">
        <f>Income!C4</f>
        <v>0</v>
      </c>
      <c r="C14" s="49"/>
      <c r="D14" s="49"/>
      <c r="E14" s="49"/>
      <c r="F14" s="1"/>
    </row>
    <row r="15" spans="1:13" ht="18.75" customHeight="1" x14ac:dyDescent="0.4">
      <c r="A15" s="384" t="s">
        <v>173</v>
      </c>
      <c r="B15" s="385">
        <f>Income!C5</f>
        <v>0</v>
      </c>
      <c r="C15" s="49"/>
      <c r="D15" s="49"/>
      <c r="E15" s="49"/>
      <c r="F15" s="1"/>
    </row>
    <row r="16" spans="1:13" ht="15.75" customHeight="1" x14ac:dyDescent="0.3">
      <c r="A16" s="386" t="s">
        <v>8</v>
      </c>
      <c r="B16" s="387">
        <f>Income!C14</f>
        <v>0</v>
      </c>
      <c r="C16" s="698" t="s">
        <v>174</v>
      </c>
      <c r="D16" s="571"/>
      <c r="E16" s="571"/>
      <c r="F16" s="699"/>
    </row>
    <row r="17" spans="1:6" ht="15.75" customHeight="1" x14ac:dyDescent="0.3">
      <c r="A17" s="386" t="s">
        <v>34</v>
      </c>
      <c r="B17" s="387">
        <f>Income!C17</f>
        <v>0</v>
      </c>
      <c r="C17" s="571"/>
      <c r="D17" s="571"/>
      <c r="E17" s="571"/>
      <c r="F17" s="699"/>
    </row>
    <row r="18" spans="1:6" ht="15.75" customHeight="1" x14ac:dyDescent="0.3">
      <c r="A18" s="386" t="s">
        <v>35</v>
      </c>
      <c r="B18" s="387">
        <f>Income!C18</f>
        <v>0</v>
      </c>
      <c r="C18" s="700"/>
      <c r="D18" s="700"/>
      <c r="E18" s="700"/>
      <c r="F18" s="602"/>
    </row>
    <row r="19" spans="1:6" ht="15.75" customHeight="1" x14ac:dyDescent="0.3">
      <c r="A19" s="386" t="s">
        <v>36</v>
      </c>
      <c r="B19" s="387">
        <f>Income!C19</f>
        <v>0</v>
      </c>
      <c r="C19" s="52"/>
      <c r="D19" s="52"/>
      <c r="E19" s="53"/>
      <c r="F19" s="1"/>
    </row>
    <row r="20" spans="1:6" ht="15.75" customHeight="1" x14ac:dyDescent="0.3">
      <c r="A20" s="386" t="s">
        <v>37</v>
      </c>
      <c r="B20" s="387">
        <f>Income!C20</f>
        <v>0</v>
      </c>
      <c r="C20" s="53"/>
      <c r="D20" s="53"/>
      <c r="E20" s="53"/>
      <c r="F20" s="1"/>
    </row>
    <row r="21" spans="1:6" ht="15.75" customHeight="1" x14ac:dyDescent="0.3">
      <c r="A21" s="386" t="s">
        <v>38</v>
      </c>
      <c r="B21" s="387">
        <f>Income!C21</f>
        <v>0</v>
      </c>
      <c r="C21" s="53"/>
      <c r="D21" s="53"/>
      <c r="E21" s="53"/>
      <c r="F21" s="1"/>
    </row>
    <row r="22" spans="1:6" ht="15.75" customHeight="1" x14ac:dyDescent="0.3">
      <c r="A22" s="386" t="s">
        <v>39</v>
      </c>
      <c r="B22" s="387">
        <f>Income!C22</f>
        <v>0</v>
      </c>
      <c r="C22" s="53"/>
      <c r="D22" s="53"/>
      <c r="E22" s="53"/>
      <c r="F22" s="1"/>
    </row>
    <row r="23" spans="1:6" ht="15.75" customHeight="1" x14ac:dyDescent="0.3">
      <c r="A23" s="386" t="s">
        <v>40</v>
      </c>
      <c r="B23" s="387">
        <f>Income!C23</f>
        <v>0</v>
      </c>
      <c r="C23" s="53"/>
      <c r="D23" s="53"/>
      <c r="E23" s="53"/>
      <c r="F23" s="1"/>
    </row>
    <row r="24" spans="1:6" ht="15.75" customHeight="1" x14ac:dyDescent="0.3">
      <c r="A24" s="386" t="s">
        <v>41</v>
      </c>
      <c r="B24" s="387">
        <f>Income!C24</f>
        <v>0</v>
      </c>
      <c r="C24" s="53"/>
      <c r="D24" s="53"/>
      <c r="E24" s="53"/>
      <c r="F24" s="1"/>
    </row>
    <row r="25" spans="1:6" ht="15.75" customHeight="1" x14ac:dyDescent="0.3">
      <c r="A25" s="386" t="s">
        <v>42</v>
      </c>
      <c r="B25" s="387">
        <f>Income!C25</f>
        <v>0</v>
      </c>
      <c r="C25" s="53"/>
      <c r="D25" s="53"/>
      <c r="E25" s="53"/>
      <c r="F25" s="1"/>
    </row>
    <row r="26" spans="1:6" ht="15.75" customHeight="1" x14ac:dyDescent="0.3">
      <c r="A26" s="386" t="s">
        <v>224</v>
      </c>
      <c r="B26" s="387">
        <f>Income!C26</f>
        <v>0</v>
      </c>
      <c r="C26" s="53"/>
      <c r="D26" s="53"/>
      <c r="E26" s="53"/>
      <c r="F26" s="1"/>
    </row>
    <row r="27" spans="1:6" ht="15.75" customHeight="1" x14ac:dyDescent="0.3">
      <c r="A27" s="386" t="s">
        <v>43</v>
      </c>
      <c r="B27" s="387">
        <f>Income!C27</f>
        <v>0</v>
      </c>
      <c r="C27" s="53"/>
      <c r="D27" s="53"/>
      <c r="E27" s="53"/>
      <c r="F27" s="1"/>
    </row>
    <row r="28" spans="1:6" ht="15.75" customHeight="1" x14ac:dyDescent="0.3">
      <c r="A28" s="386" t="s">
        <v>44</v>
      </c>
      <c r="B28" s="387">
        <f>Income!C28</f>
        <v>0</v>
      </c>
      <c r="C28" s="53"/>
      <c r="D28" s="53"/>
      <c r="E28" s="53"/>
      <c r="F28" s="1"/>
    </row>
    <row r="29" spans="1:6" ht="22.5" customHeight="1" x14ac:dyDescent="0.3">
      <c r="A29" s="388" t="s">
        <v>175</v>
      </c>
      <c r="B29" s="389">
        <f>SUM(B14:B28)</f>
        <v>0</v>
      </c>
      <c r="C29" s="701"/>
      <c r="D29" s="571"/>
      <c r="E29" s="571"/>
      <c r="F29" s="1"/>
    </row>
    <row r="30" spans="1:6" ht="15.75" customHeight="1" x14ac:dyDescent="0.4">
      <c r="A30" s="54"/>
      <c r="B30" s="55"/>
      <c r="C30" s="56"/>
      <c r="D30" s="56"/>
      <c r="E30" s="56"/>
      <c r="F30" s="2"/>
    </row>
    <row r="31" spans="1:6" ht="30" customHeight="1" x14ac:dyDescent="0.3">
      <c r="A31" s="390" t="s">
        <v>314</v>
      </c>
      <c r="B31" s="383">
        <f>SUM(B11+B29)</f>
        <v>0</v>
      </c>
      <c r="C31" s="50" t="s">
        <v>171</v>
      </c>
      <c r="D31" s="2"/>
      <c r="E31" s="2"/>
      <c r="F31" s="702"/>
    </row>
    <row r="32" spans="1:6" ht="15.75" customHeight="1" x14ac:dyDescent="0.3">
      <c r="A32" s="43"/>
      <c r="B32" s="4"/>
      <c r="C32" s="6"/>
      <c r="D32" s="6"/>
      <c r="E32" s="6"/>
      <c r="F32" s="703"/>
    </row>
    <row r="33" spans="1:6" ht="15.75" customHeight="1" x14ac:dyDescent="0.3">
      <c r="A33" s="706" t="s">
        <v>277</v>
      </c>
      <c r="B33" s="642"/>
      <c r="C33" s="707"/>
      <c r="D33" s="571"/>
      <c r="E33" s="571"/>
      <c r="F33" s="1"/>
    </row>
    <row r="34" spans="1:6" ht="15.75" customHeight="1" x14ac:dyDescent="0.3">
      <c r="A34" s="386" t="s">
        <v>45</v>
      </c>
      <c r="B34" s="391">
        <f>'Competition Expenditure'!K17</f>
        <v>0</v>
      </c>
      <c r="C34" s="698" t="s">
        <v>174</v>
      </c>
      <c r="D34" s="571"/>
      <c r="E34" s="571"/>
      <c r="F34" s="699"/>
    </row>
    <row r="35" spans="1:6" ht="15.75" customHeight="1" x14ac:dyDescent="0.3">
      <c r="A35" s="386" t="s">
        <v>176</v>
      </c>
      <c r="B35" s="391">
        <f>'Equipment Expenditure &amp; Invento'!C34</f>
        <v>0</v>
      </c>
      <c r="C35" s="571"/>
      <c r="D35" s="571"/>
      <c r="E35" s="571"/>
      <c r="F35" s="699"/>
    </row>
    <row r="36" spans="1:6" ht="15.75" customHeight="1" x14ac:dyDescent="0.3">
      <c r="A36" s="386" t="s">
        <v>177</v>
      </c>
      <c r="B36" s="391">
        <f>'Equipment Expenditure &amp; Invento'!C58</f>
        <v>0</v>
      </c>
      <c r="C36" s="700"/>
      <c r="D36" s="700"/>
      <c r="E36" s="700"/>
      <c r="F36" s="602"/>
    </row>
    <row r="37" spans="1:6" ht="15.75" customHeight="1" x14ac:dyDescent="0.3">
      <c r="A37" s="386" t="s">
        <v>178</v>
      </c>
      <c r="B37" s="391">
        <f>'Affiliation Fees, Insurance &amp; O'!C7</f>
        <v>0</v>
      </c>
      <c r="C37" s="52"/>
      <c r="D37" s="52"/>
      <c r="E37" s="52"/>
      <c r="F37" s="1"/>
    </row>
    <row r="38" spans="1:6" ht="15.75" customHeight="1" x14ac:dyDescent="0.3">
      <c r="A38" s="386" t="s">
        <v>179</v>
      </c>
      <c r="B38" s="391">
        <f>'Affiliation Fees, Insurance &amp; O'!C15</f>
        <v>0</v>
      </c>
      <c r="C38" s="52"/>
      <c r="D38" s="52"/>
      <c r="E38" s="52"/>
      <c r="F38" s="1"/>
    </row>
    <row r="39" spans="1:6" ht="15.75" customHeight="1" x14ac:dyDescent="0.3">
      <c r="A39" s="386" t="s">
        <v>180</v>
      </c>
      <c r="B39" s="391">
        <f>'Affiliation Fees, Insurance &amp; O'!C24</f>
        <v>0</v>
      </c>
      <c r="C39" s="52"/>
      <c r="D39" s="52"/>
      <c r="E39" s="52"/>
      <c r="F39" s="1"/>
    </row>
    <row r="40" spans="1:6" ht="15.75" customHeight="1" x14ac:dyDescent="0.3">
      <c r="A40" s="386" t="s">
        <v>181</v>
      </c>
      <c r="B40" s="391">
        <f>'1st Aid, Physio &amp; Ambulance'!B7</f>
        <v>0</v>
      </c>
      <c r="C40" s="52"/>
      <c r="D40" s="52"/>
      <c r="E40" s="52"/>
      <c r="F40" s="1"/>
    </row>
    <row r="41" spans="1:6" ht="15.75" customHeight="1" x14ac:dyDescent="0.3">
      <c r="A41" s="386" t="s">
        <v>25</v>
      </c>
      <c r="B41" s="391">
        <f>'1st Aid, Physio &amp; Ambulance'!B33</f>
        <v>0</v>
      </c>
      <c r="C41" s="52"/>
      <c r="D41" s="52"/>
      <c r="E41" s="52"/>
      <c r="F41" s="1"/>
    </row>
    <row r="42" spans="1:6" ht="15.75" customHeight="1" x14ac:dyDescent="0.3">
      <c r="A42" s="386" t="s">
        <v>182</v>
      </c>
      <c r="B42" s="391">
        <f>'Coaches &amp; Leaders'!E28</f>
        <v>0</v>
      </c>
      <c r="C42" s="52"/>
      <c r="D42" s="52"/>
      <c r="E42" s="52"/>
      <c r="F42" s="1"/>
    </row>
    <row r="43" spans="1:6" ht="15.75" customHeight="1" x14ac:dyDescent="0.3">
      <c r="A43" s="386" t="s">
        <v>183</v>
      </c>
      <c r="B43" s="391">
        <f>'Affiliation Fees, Insurance &amp; O'!B35</f>
        <v>0</v>
      </c>
      <c r="C43" s="52"/>
      <c r="D43" s="52"/>
      <c r="E43" s="52"/>
      <c r="F43" s="1"/>
    </row>
    <row r="44" spans="1:6" ht="15.75" customHeight="1" x14ac:dyDescent="0.3">
      <c r="A44" s="386" t="s">
        <v>184</v>
      </c>
      <c r="B44" s="391">
        <f>'Affiliation Fees, Insurance &amp; O'!B52</f>
        <v>0</v>
      </c>
      <c r="C44" s="52"/>
      <c r="D44" s="52"/>
      <c r="E44" s="52"/>
      <c r="F44" s="1"/>
    </row>
    <row r="45" spans="1:6" ht="22.5" customHeight="1" x14ac:dyDescent="0.3">
      <c r="A45" s="390" t="s">
        <v>185</v>
      </c>
      <c r="B45" s="392">
        <f>SUM(B34:B44)</f>
        <v>0</v>
      </c>
      <c r="C45" s="701"/>
      <c r="D45" s="571"/>
      <c r="E45" s="571"/>
      <c r="F45" s="1"/>
    </row>
    <row r="46" spans="1:6" ht="15.75" customHeight="1" x14ac:dyDescent="0.3">
      <c r="A46" s="5"/>
      <c r="B46" s="4"/>
      <c r="C46" s="3"/>
      <c r="D46" s="3"/>
      <c r="E46" s="3"/>
      <c r="F46" s="57"/>
    </row>
    <row r="47" spans="1:6" ht="30" customHeight="1" x14ac:dyDescent="0.3">
      <c r="A47" s="382" t="s">
        <v>315</v>
      </c>
      <c r="B47" s="383">
        <f>SUM(B31-B45)</f>
        <v>0</v>
      </c>
      <c r="C47" s="50" t="s">
        <v>171</v>
      </c>
      <c r="D47" s="2"/>
      <c r="E47" s="2"/>
      <c r="F47" s="58"/>
    </row>
    <row r="50" spans="1:6" ht="21" x14ac:dyDescent="0.4">
      <c r="A50" s="704" t="s">
        <v>278</v>
      </c>
      <c r="B50" s="705"/>
      <c r="C50" s="49"/>
      <c r="D50" s="49"/>
      <c r="E50" s="49"/>
    </row>
    <row r="51" spans="1:6" ht="15.75" customHeight="1" x14ac:dyDescent="0.4">
      <c r="A51" s="693" t="s">
        <v>170</v>
      </c>
      <c r="B51" s="644"/>
      <c r="C51" s="49"/>
      <c r="D51" s="49"/>
      <c r="E51" s="49"/>
    </row>
    <row r="52" spans="1:6" ht="21" x14ac:dyDescent="0.4">
      <c r="A52" s="360"/>
      <c r="B52" s="361">
        <v>0</v>
      </c>
      <c r="C52" s="49"/>
      <c r="D52" s="49"/>
      <c r="E52" s="49"/>
    </row>
    <row r="53" spans="1:6" ht="21" x14ac:dyDescent="0.4">
      <c r="A53" s="362"/>
      <c r="B53" s="363">
        <v>0</v>
      </c>
      <c r="C53" s="49"/>
      <c r="D53" s="49"/>
      <c r="E53" s="49"/>
    </row>
    <row r="54" spans="1:6" ht="21.6" thickBot="1" x14ac:dyDescent="0.45">
      <c r="A54" s="362"/>
      <c r="B54" s="363">
        <v>0</v>
      </c>
      <c r="C54" s="49"/>
      <c r="D54" s="49"/>
      <c r="E54" s="49"/>
      <c r="F54" s="1"/>
    </row>
    <row r="55" spans="1:6" ht="15.75" customHeight="1" x14ac:dyDescent="0.4">
      <c r="A55" s="694" t="s">
        <v>279</v>
      </c>
      <c r="B55" s="695"/>
      <c r="C55" s="49"/>
      <c r="D55" s="49"/>
      <c r="E55" s="49"/>
      <c r="F55" s="2"/>
    </row>
    <row r="56" spans="1:6" ht="15.75" customHeight="1" x14ac:dyDescent="0.4">
      <c r="A56" s="362"/>
      <c r="B56" s="363">
        <v>0</v>
      </c>
      <c r="C56" s="49"/>
      <c r="D56" s="49"/>
      <c r="E56" s="49"/>
      <c r="F56" s="2"/>
    </row>
    <row r="57" spans="1:6" ht="15.75" customHeight="1" x14ac:dyDescent="0.4">
      <c r="A57" s="362"/>
      <c r="B57" s="363">
        <v>0</v>
      </c>
      <c r="C57" s="49"/>
      <c r="D57" s="49"/>
      <c r="E57" s="49"/>
      <c r="F57" s="2"/>
    </row>
    <row r="58" spans="1:6" ht="15.75" customHeight="1" thickBot="1" x14ac:dyDescent="0.45">
      <c r="A58" s="362"/>
      <c r="B58" s="363">
        <v>0</v>
      </c>
      <c r="C58" s="49"/>
      <c r="D58" s="49"/>
      <c r="E58" s="49"/>
      <c r="F58" s="1"/>
    </row>
    <row r="59" spans="1:6" ht="15.75" customHeight="1" x14ac:dyDescent="0.4">
      <c r="A59" s="696" t="s">
        <v>280</v>
      </c>
      <c r="B59" s="695"/>
      <c r="C59" s="49"/>
      <c r="D59" s="49"/>
      <c r="E59" s="49"/>
      <c r="F59" s="1"/>
    </row>
    <row r="60" spans="1:6" ht="15.75" customHeight="1" x14ac:dyDescent="0.4">
      <c r="A60" s="362"/>
      <c r="B60" s="363">
        <v>0</v>
      </c>
      <c r="C60" s="49"/>
      <c r="D60" s="49"/>
      <c r="E60" s="49"/>
      <c r="F60" s="1"/>
    </row>
    <row r="61" spans="1:6" ht="15.75" customHeight="1" x14ac:dyDescent="0.4">
      <c r="A61" s="362"/>
      <c r="B61" s="363">
        <v>0</v>
      </c>
      <c r="C61" s="49"/>
      <c r="D61" s="49"/>
      <c r="E61" s="49"/>
      <c r="F61" s="1"/>
    </row>
    <row r="62" spans="1:6" ht="15.75" customHeight="1" x14ac:dyDescent="0.4">
      <c r="A62" s="364"/>
      <c r="B62" s="365">
        <v>0</v>
      </c>
      <c r="C62" s="49"/>
      <c r="D62" s="49"/>
      <c r="E62" s="49"/>
      <c r="F62" s="1"/>
    </row>
    <row r="63" spans="1:6" ht="22.5" customHeight="1" x14ac:dyDescent="0.4">
      <c r="A63" s="421" t="s">
        <v>60</v>
      </c>
      <c r="B63" s="392">
        <f>SUM(B52+B53+B54+B56+B57+B58+B60+B61+B62)</f>
        <v>0</v>
      </c>
      <c r="C63" s="73" t="s">
        <v>171</v>
      </c>
      <c r="D63" s="51"/>
      <c r="E63" s="51"/>
      <c r="F63" s="2"/>
    </row>
    <row r="64" spans="1:6" ht="22.5" customHeight="1" x14ac:dyDescent="0.4">
      <c r="A64" s="74"/>
      <c r="B64" s="75"/>
      <c r="C64" s="76"/>
      <c r="D64" s="51"/>
      <c r="E64" s="51"/>
      <c r="F64" s="60"/>
    </row>
    <row r="65" spans="1:6" ht="30" customHeight="1" x14ac:dyDescent="0.4">
      <c r="A65" s="422" t="s">
        <v>316</v>
      </c>
      <c r="B65" s="383">
        <f>SUM(B47-B63)</f>
        <v>0</v>
      </c>
      <c r="C65" s="73" t="s">
        <v>171</v>
      </c>
      <c r="D65" s="49"/>
      <c r="E65" s="49"/>
      <c r="F65" s="1"/>
    </row>
  </sheetData>
  <sheetProtection sheet="1" objects="1" scenarios="1"/>
  <mergeCells count="19">
    <mergeCell ref="F9:L9"/>
    <mergeCell ref="A51:B51"/>
    <mergeCell ref="A55:B55"/>
    <mergeCell ref="A59:B59"/>
    <mergeCell ref="A13:B13"/>
    <mergeCell ref="C16:F18"/>
    <mergeCell ref="C29:E29"/>
    <mergeCell ref="F31:F32"/>
    <mergeCell ref="A50:B50"/>
    <mergeCell ref="A33:B33"/>
    <mergeCell ref="C33:E33"/>
    <mergeCell ref="C34:F36"/>
    <mergeCell ref="C45:E45"/>
    <mergeCell ref="B6:E6"/>
    <mergeCell ref="A1:E1"/>
    <mergeCell ref="B2:E2"/>
    <mergeCell ref="B3:E3"/>
    <mergeCell ref="B4:E4"/>
    <mergeCell ref="B5:E5"/>
  </mergeCells>
  <conditionalFormatting sqref="B47">
    <cfRule type="expression" dxfId="1" priority="1">
      <formula>$E$9&lt;&gt;$B$47</formula>
    </cfRule>
  </conditionalFormatting>
  <conditionalFormatting sqref="E9">
    <cfRule type="expression" dxfId="0" priority="3">
      <formula>$E$9&lt;&gt;$B$47</formula>
    </cfRule>
  </conditionalFormatting>
  <dataValidations count="4">
    <dataValidation type="decimal" allowBlank="1" showErrorMessage="1" sqref="C8:D9 B52:B54 B56:B58 B60:B62 B14:B28 B34:B44">
      <formula1>0</formula1>
      <formula2>300000</formula2>
    </dataValidation>
    <dataValidation type="custom" allowBlank="1" showDropDown="1" showInputMessage="1" prompt="Enter a valid email" sqref="B3 B5">
      <formula1>IFERROR(ISEMAIL(B3), TRUE)</formula1>
    </dataValidation>
    <dataValidation type="date" errorStyle="warning" allowBlank="1" showDropDown="1" showInputMessage="1" showErrorMessage="1" error="Enter a date between 01/01/2023 and 31/12/2024 that corresponds with the balance as shown on your bank statement for the end of your financial year." prompt="Enter a date between 01/01/2024 and 31/12/2025 that corresponds with the balance as shown on your bank statement for the end of your financial year." sqref="B9">
      <formula1>45292</formula1>
      <formula2>46022</formula2>
    </dataValidation>
    <dataValidation type="date" errorStyle="warning" allowBlank="1" showDropDown="1" showInputMessage="1" showErrorMessage="1" error="Enter a date between 01/01/2023 and 31/12/2024 that corresponds with the balance as shown on your bank statement for the start of your financial year." prompt="Enter a date between 01/01/2024 and 31/12/2025 that corresponds with the balance as shown on your bank statement for the start of your financial year." sqref="B8">
      <formula1>45292</formula1>
      <formula2>46022</formula2>
    </dataValidation>
  </dataValidations>
  <hyperlinks>
    <hyperlink ref="F9" location="'Annual Accounts - Summary'!A64:B64" display="This figure must match the figure in cell B64 below."/>
  </hyperlinks>
  <pageMargins left="0.75" right="0.75" top="1" bottom="1" header="0" footer="0"/>
  <pageSetup orientation="landscape"/>
  <ignoredErrors>
    <ignoredError sqref="B14:B15 C8:C9 D8:D9"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2:G15"/>
  <sheetViews>
    <sheetView workbookViewId="0">
      <selection activeCell="E9" sqref="E9"/>
    </sheetView>
  </sheetViews>
  <sheetFormatPr defaultColWidth="8.6640625" defaultRowHeight="14.4" x14ac:dyDescent="0.3"/>
  <cols>
    <col min="1" max="1" width="36.6640625" customWidth="1"/>
    <col min="2" max="2" width="10.6640625" customWidth="1"/>
    <col min="3" max="3" width="16.109375" customWidth="1"/>
    <col min="4" max="4" width="10.6640625" bestFit="1" customWidth="1"/>
    <col min="7" max="7" width="32.109375" bestFit="1" customWidth="1"/>
  </cols>
  <sheetData>
    <row r="2" spans="1:7" ht="18" x14ac:dyDescent="0.3">
      <c r="A2" s="483" t="s">
        <v>232</v>
      </c>
      <c r="B2" s="484"/>
      <c r="C2" s="484"/>
      <c r="D2" s="484"/>
      <c r="E2" s="80"/>
      <c r="F2" s="80"/>
    </row>
    <row r="3" spans="1:7" ht="15.6" x14ac:dyDescent="0.3">
      <c r="A3" s="486" t="s">
        <v>233</v>
      </c>
      <c r="B3" s="486"/>
      <c r="C3" s="367">
        <v>45292</v>
      </c>
      <c r="D3" s="291" t="s">
        <v>234</v>
      </c>
      <c r="E3" s="78"/>
      <c r="F3" s="115"/>
      <c r="G3" s="81" t="s">
        <v>235</v>
      </c>
    </row>
    <row r="4" spans="1:7" ht="15.6" x14ac:dyDescent="0.3">
      <c r="A4" s="486" t="s">
        <v>236</v>
      </c>
      <c r="B4" s="486"/>
      <c r="C4" s="366">
        <v>0</v>
      </c>
      <c r="D4" s="291"/>
      <c r="E4" s="78"/>
      <c r="F4" s="116"/>
      <c r="G4" s="81" t="s">
        <v>237</v>
      </c>
    </row>
    <row r="5" spans="1:7" ht="15.6" x14ac:dyDescent="0.3">
      <c r="A5" s="486" t="s">
        <v>238</v>
      </c>
      <c r="B5" s="486"/>
      <c r="C5" s="366">
        <v>0</v>
      </c>
      <c r="D5" s="291"/>
      <c r="E5" s="78"/>
      <c r="F5" s="78"/>
      <c r="G5" s="79"/>
    </row>
    <row r="6" spans="1:7" ht="15.6" customHeight="1" x14ac:dyDescent="0.3">
      <c r="A6" s="112"/>
      <c r="B6" s="113" t="s">
        <v>60</v>
      </c>
      <c r="C6" s="114">
        <f>SUM(C4:C5)</f>
        <v>0</v>
      </c>
      <c r="D6" s="292"/>
      <c r="F6" s="482" t="s">
        <v>317</v>
      </c>
      <c r="G6" s="482"/>
    </row>
    <row r="7" spans="1:7" x14ac:dyDescent="0.3">
      <c r="A7" s="324"/>
      <c r="B7" s="324"/>
      <c r="C7" s="324"/>
      <c r="D7" s="326"/>
      <c r="F7" s="482"/>
      <c r="G7" s="482"/>
    </row>
    <row r="8" spans="1:7" x14ac:dyDescent="0.3">
      <c r="A8" s="324"/>
      <c r="B8" s="324"/>
      <c r="C8" s="324"/>
      <c r="D8" s="326"/>
      <c r="F8" s="482"/>
      <c r="G8" s="482"/>
    </row>
    <row r="9" spans="1:7" ht="18" x14ac:dyDescent="0.3">
      <c r="A9" s="483" t="s">
        <v>239</v>
      </c>
      <c r="B9" s="484"/>
      <c r="C9" s="484"/>
      <c r="D9" s="484"/>
      <c r="F9" s="482"/>
      <c r="G9" s="482"/>
    </row>
    <row r="10" spans="1:7" ht="15.6" x14ac:dyDescent="0.3">
      <c r="A10" s="486" t="s">
        <v>240</v>
      </c>
      <c r="B10" s="486"/>
      <c r="C10" s="367">
        <v>45658</v>
      </c>
      <c r="D10" s="291" t="s">
        <v>234</v>
      </c>
      <c r="F10" s="482"/>
      <c r="G10" s="482"/>
    </row>
    <row r="11" spans="1:7" ht="15.6" x14ac:dyDescent="0.3">
      <c r="A11" s="486" t="s">
        <v>241</v>
      </c>
      <c r="B11" s="486"/>
      <c r="C11" s="366">
        <v>0</v>
      </c>
      <c r="D11" s="292"/>
    </row>
    <row r="12" spans="1:7" ht="15.6" x14ac:dyDescent="0.3">
      <c r="A12" s="486" t="s">
        <v>242</v>
      </c>
      <c r="B12" s="486"/>
      <c r="C12" s="366">
        <v>0</v>
      </c>
      <c r="D12" s="292"/>
    </row>
    <row r="13" spans="1:7" ht="15.6" x14ac:dyDescent="0.3">
      <c r="A13" s="112"/>
      <c r="B13" s="113" t="s">
        <v>60</v>
      </c>
      <c r="C13" s="111">
        <f>SUM(C11:C12)</f>
        <v>0</v>
      </c>
      <c r="D13" s="292"/>
    </row>
    <row r="15" spans="1:7" x14ac:dyDescent="0.3">
      <c r="A15" s="485" t="s">
        <v>299</v>
      </c>
      <c r="B15" s="485"/>
      <c r="C15" s="485"/>
      <c r="D15" s="485"/>
    </row>
  </sheetData>
  <sheetProtection sheet="1" objects="1" scenarios="1"/>
  <mergeCells count="10">
    <mergeCell ref="F6:G10"/>
    <mergeCell ref="A2:D2"/>
    <mergeCell ref="A9:D9"/>
    <mergeCell ref="A15:D15"/>
    <mergeCell ref="A11:B11"/>
    <mergeCell ref="A12:B12"/>
    <mergeCell ref="A3:B3"/>
    <mergeCell ref="A4:B4"/>
    <mergeCell ref="A5:B5"/>
    <mergeCell ref="A10:B10"/>
  </mergeCells>
  <dataValidations count="2">
    <dataValidation type="date" allowBlank="1" showInputMessage="1" showErrorMessage="1" sqref="C10">
      <formula1>45292</formula1>
      <formula2>46022</formula2>
    </dataValidation>
    <dataValidation type="date" allowBlank="1" showInputMessage="1" showErrorMessage="1" sqref="C3">
      <formula1>45292</formula1>
      <formula2>46022</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32"/>
  <sheetViews>
    <sheetView showGridLines="0" zoomScale="90" zoomScaleNormal="90" workbookViewId="0">
      <selection activeCell="C40" sqref="C40"/>
    </sheetView>
  </sheetViews>
  <sheetFormatPr defaultColWidth="14.44140625" defaultRowHeight="15" customHeight="1" x14ac:dyDescent="0.3"/>
  <cols>
    <col min="1" max="1" width="31.44140625" customWidth="1"/>
    <col min="2" max="2" width="44.88671875" customWidth="1"/>
    <col min="3" max="3" width="32.44140625" customWidth="1"/>
    <col min="4" max="5" width="31" customWidth="1"/>
    <col min="6" max="6" width="4.6640625" customWidth="1"/>
    <col min="7" max="26" width="8.6640625" customWidth="1"/>
  </cols>
  <sheetData>
    <row r="1" spans="1:8" ht="42.75" customHeight="1" x14ac:dyDescent="0.3">
      <c r="A1" s="503" t="s">
        <v>7</v>
      </c>
      <c r="B1" s="503"/>
      <c r="C1" s="503"/>
      <c r="D1" s="503"/>
      <c r="E1" s="503"/>
      <c r="F1" s="97"/>
    </row>
    <row r="2" spans="1:8" s="79" customFormat="1" ht="15.6" x14ac:dyDescent="0.3">
      <c r="A2" s="98"/>
      <c r="B2" s="99"/>
      <c r="C2" s="99"/>
      <c r="D2" s="99"/>
      <c r="E2" s="99"/>
      <c r="F2" s="78"/>
    </row>
    <row r="3" spans="1:8" s="79" customFormat="1" ht="18" x14ac:dyDescent="0.3">
      <c r="A3" s="496" t="s">
        <v>244</v>
      </c>
      <c r="B3" s="497"/>
      <c r="C3" s="96" t="s">
        <v>160</v>
      </c>
      <c r="D3" s="99"/>
      <c r="E3" s="99"/>
      <c r="F3" s="78"/>
    </row>
    <row r="4" spans="1:8" s="79" customFormat="1" ht="15.6" x14ac:dyDescent="0.3">
      <c r="A4" s="500" t="s">
        <v>245</v>
      </c>
      <c r="B4" s="500"/>
      <c r="C4" s="95">
        <v>0</v>
      </c>
      <c r="D4" s="99"/>
      <c r="E4" s="99"/>
      <c r="F4" s="78"/>
    </row>
    <row r="5" spans="1:8" s="79" customFormat="1" ht="15.6" x14ac:dyDescent="0.3">
      <c r="A5" s="500" t="s">
        <v>246</v>
      </c>
      <c r="B5" s="500"/>
      <c r="C5" s="91">
        <v>0</v>
      </c>
      <c r="D5" s="99"/>
      <c r="E5" s="99"/>
      <c r="F5" s="78"/>
    </row>
    <row r="6" spans="1:8" s="79" customFormat="1" ht="15.6" x14ac:dyDescent="0.3">
      <c r="A6" s="501" t="s">
        <v>33</v>
      </c>
      <c r="B6" s="502"/>
      <c r="C6" s="92">
        <f>SUM(C4:C5)</f>
        <v>0</v>
      </c>
      <c r="D6" s="99"/>
      <c r="E6" s="99"/>
      <c r="F6" s="78"/>
      <c r="G6" s="314"/>
      <c r="H6" s="309" t="s">
        <v>305</v>
      </c>
    </row>
    <row r="7" spans="1:8" s="79" customFormat="1" ht="15.6" x14ac:dyDescent="0.3">
      <c r="A7" s="327"/>
      <c r="B7" s="328"/>
      <c r="C7" s="328"/>
      <c r="D7" s="328"/>
      <c r="E7" s="328"/>
      <c r="F7" s="78"/>
      <c r="G7" s="315"/>
      <c r="H7" s="309" t="s">
        <v>306</v>
      </c>
    </row>
    <row r="8" spans="1:8" ht="18" x14ac:dyDescent="0.3">
      <c r="A8" s="491" t="s">
        <v>222</v>
      </c>
      <c r="B8" s="492"/>
      <c r="C8" s="492"/>
      <c r="D8" s="492"/>
      <c r="E8" s="492"/>
      <c r="F8" s="7"/>
      <c r="G8" s="316"/>
      <c r="H8" s="309" t="s">
        <v>295</v>
      </c>
    </row>
    <row r="9" spans="1:8" ht="16.2" customHeight="1" x14ac:dyDescent="0.3">
      <c r="A9" s="100"/>
      <c r="B9" s="493" t="s">
        <v>160</v>
      </c>
      <c r="C9" s="494"/>
      <c r="D9" s="495" t="s">
        <v>243</v>
      </c>
      <c r="E9" s="494"/>
      <c r="F9" s="8"/>
    </row>
    <row r="10" spans="1:8" ht="22.5" customHeight="1" x14ac:dyDescent="0.3">
      <c r="A10" s="293" t="s">
        <v>27</v>
      </c>
      <c r="B10" s="85" t="s">
        <v>28</v>
      </c>
      <c r="C10" s="9" t="s">
        <v>29</v>
      </c>
      <c r="D10" s="10" t="s">
        <v>28</v>
      </c>
      <c r="E10" s="11" t="s">
        <v>29</v>
      </c>
      <c r="F10" s="12"/>
    </row>
    <row r="11" spans="1:8" ht="14.4" x14ac:dyDescent="0.3">
      <c r="A11" s="87" t="s">
        <v>30</v>
      </c>
      <c r="B11" s="86">
        <v>0</v>
      </c>
      <c r="C11" s="82">
        <v>0</v>
      </c>
      <c r="D11" s="83">
        <v>0</v>
      </c>
      <c r="E11" s="84">
        <v>0</v>
      </c>
      <c r="F11" s="13"/>
    </row>
    <row r="12" spans="1:8" ht="14.4" x14ac:dyDescent="0.3">
      <c r="A12" s="87" t="s">
        <v>31</v>
      </c>
      <c r="B12" s="86">
        <v>0</v>
      </c>
      <c r="C12" s="82">
        <v>0</v>
      </c>
      <c r="D12" s="83">
        <v>0</v>
      </c>
      <c r="E12" s="84">
        <v>0</v>
      </c>
      <c r="F12" s="13"/>
    </row>
    <row r="13" spans="1:8" ht="14.4" x14ac:dyDescent="0.3">
      <c r="A13" s="104" t="s">
        <v>32</v>
      </c>
      <c r="B13" s="105">
        <v>0</v>
      </c>
      <c r="C13" s="106">
        <v>0</v>
      </c>
      <c r="D13" s="223">
        <v>0</v>
      </c>
      <c r="E13" s="84">
        <v>0</v>
      </c>
      <c r="F13" s="13"/>
    </row>
    <row r="14" spans="1:8" ht="14.4" x14ac:dyDescent="0.3">
      <c r="A14" s="107" t="s">
        <v>33</v>
      </c>
      <c r="B14" s="108">
        <f>SUM(B11:B13)</f>
        <v>0</v>
      </c>
      <c r="C14" s="109">
        <f>SUM(C11:C13)</f>
        <v>0</v>
      </c>
      <c r="D14" s="110">
        <f>SUM(D11:D13)</f>
        <v>0</v>
      </c>
      <c r="E14" s="109">
        <f>SUM(E11:E13)</f>
        <v>0</v>
      </c>
      <c r="F14" s="14"/>
    </row>
    <row r="15" spans="1:8" ht="16.2" customHeight="1" x14ac:dyDescent="0.3">
      <c r="A15" s="4"/>
      <c r="B15" s="4"/>
      <c r="C15" s="4"/>
      <c r="D15" s="4"/>
      <c r="E15" s="4"/>
      <c r="F15" s="6"/>
    </row>
    <row r="16" spans="1:8" ht="22.5" customHeight="1" x14ac:dyDescent="0.3">
      <c r="A16" s="496" t="s">
        <v>9</v>
      </c>
      <c r="B16" s="497"/>
      <c r="C16" s="88" t="s">
        <v>160</v>
      </c>
      <c r="D16" s="15" t="s">
        <v>243</v>
      </c>
      <c r="E16" s="101"/>
      <c r="F16" s="16"/>
    </row>
    <row r="17" spans="1:6" ht="15.75" customHeight="1" x14ac:dyDescent="0.3">
      <c r="A17" s="93" t="s">
        <v>34</v>
      </c>
      <c r="B17" s="93"/>
      <c r="C17" s="89">
        <v>0</v>
      </c>
      <c r="D17" s="84">
        <v>0</v>
      </c>
      <c r="E17" s="102"/>
      <c r="F17" s="1"/>
    </row>
    <row r="18" spans="1:6" ht="15.75" customHeight="1" x14ac:dyDescent="0.3">
      <c r="A18" s="498" t="s">
        <v>35</v>
      </c>
      <c r="B18" s="499"/>
      <c r="C18" s="89">
        <v>0</v>
      </c>
      <c r="D18" s="84">
        <v>0</v>
      </c>
      <c r="E18" s="102"/>
      <c r="F18" s="1"/>
    </row>
    <row r="19" spans="1:6" ht="15.75" customHeight="1" x14ac:dyDescent="0.3">
      <c r="A19" s="498" t="s">
        <v>36</v>
      </c>
      <c r="B19" s="499"/>
      <c r="C19" s="89">
        <v>0</v>
      </c>
      <c r="D19" s="84">
        <v>0</v>
      </c>
      <c r="E19" s="102"/>
      <c r="F19" s="1"/>
    </row>
    <row r="20" spans="1:6" ht="15.75" customHeight="1" x14ac:dyDescent="0.3">
      <c r="A20" s="498" t="s">
        <v>37</v>
      </c>
      <c r="B20" s="499"/>
      <c r="C20" s="89">
        <v>0</v>
      </c>
      <c r="D20" s="84">
        <v>0</v>
      </c>
      <c r="E20" s="102"/>
      <c r="F20" s="1"/>
    </row>
    <row r="21" spans="1:6" ht="15.75" customHeight="1" x14ac:dyDescent="0.3">
      <c r="A21" s="93" t="s">
        <v>38</v>
      </c>
      <c r="B21" s="93"/>
      <c r="C21" s="89">
        <v>0</v>
      </c>
      <c r="D21" s="84">
        <v>0</v>
      </c>
      <c r="E21" s="102"/>
      <c r="F21" s="1"/>
    </row>
    <row r="22" spans="1:6" ht="15.75" customHeight="1" x14ac:dyDescent="0.3">
      <c r="A22" s="93" t="s">
        <v>39</v>
      </c>
      <c r="B22" s="93"/>
      <c r="C22" s="89">
        <v>0</v>
      </c>
      <c r="D22" s="84">
        <v>0</v>
      </c>
      <c r="E22" s="102"/>
      <c r="F22" s="1"/>
    </row>
    <row r="23" spans="1:6" ht="15.75" customHeight="1" x14ac:dyDescent="0.3">
      <c r="A23" s="93" t="s">
        <v>40</v>
      </c>
      <c r="B23" s="93"/>
      <c r="C23" s="89">
        <v>0</v>
      </c>
      <c r="D23" s="84">
        <v>0</v>
      </c>
      <c r="E23" s="103"/>
    </row>
    <row r="24" spans="1:6" ht="15.75" customHeight="1" x14ac:dyDescent="0.3">
      <c r="A24" s="487" t="s">
        <v>41</v>
      </c>
      <c r="B24" s="488"/>
      <c r="C24" s="89">
        <v>0</v>
      </c>
      <c r="D24" s="84">
        <v>0</v>
      </c>
      <c r="E24" s="103"/>
    </row>
    <row r="25" spans="1:6" ht="15.75" customHeight="1" x14ac:dyDescent="0.3">
      <c r="A25" s="487" t="s">
        <v>42</v>
      </c>
      <c r="B25" s="488"/>
      <c r="C25" s="89">
        <v>0</v>
      </c>
      <c r="D25" s="84">
        <v>0</v>
      </c>
      <c r="E25" s="103"/>
    </row>
    <row r="26" spans="1:6" ht="15.75" customHeight="1" x14ac:dyDescent="0.3">
      <c r="A26" s="498" t="s">
        <v>224</v>
      </c>
      <c r="B26" s="499"/>
      <c r="C26" s="89">
        <v>0</v>
      </c>
      <c r="D26" s="84">
        <v>0</v>
      </c>
      <c r="E26" s="103"/>
    </row>
    <row r="27" spans="1:6" ht="15.75" customHeight="1" x14ac:dyDescent="0.3">
      <c r="A27" s="498" t="s">
        <v>43</v>
      </c>
      <c r="B27" s="499"/>
      <c r="C27" s="89">
        <v>0</v>
      </c>
      <c r="D27" s="84">
        <v>0</v>
      </c>
      <c r="E27" s="103"/>
    </row>
    <row r="28" spans="1:6" ht="15.75" customHeight="1" x14ac:dyDescent="0.3">
      <c r="A28" s="498" t="s">
        <v>44</v>
      </c>
      <c r="B28" s="499"/>
      <c r="C28" s="89">
        <v>0</v>
      </c>
      <c r="D28" s="84">
        <v>0</v>
      </c>
      <c r="E28" s="103"/>
    </row>
    <row r="29" spans="1:6" ht="15.75" customHeight="1" x14ac:dyDescent="0.3">
      <c r="A29" s="489" t="s">
        <v>33</v>
      </c>
      <c r="B29" s="490"/>
      <c r="C29" s="92">
        <f t="shared" ref="C29:D29" si="0">SUM(C17:C28)</f>
        <v>0</v>
      </c>
      <c r="D29" s="92">
        <f t="shared" si="0"/>
        <v>0</v>
      </c>
      <c r="E29" s="103"/>
    </row>
    <row r="31" spans="1:6" ht="15" customHeight="1" x14ac:dyDescent="0.3">
      <c r="B31" s="310"/>
      <c r="C31" s="313" t="s">
        <v>160</v>
      </c>
      <c r="D31" s="311" t="s">
        <v>243</v>
      </c>
    </row>
    <row r="32" spans="1:6" ht="15" customHeight="1" x14ac:dyDescent="0.3">
      <c r="B32" s="312" t="s">
        <v>300</v>
      </c>
      <c r="C32" s="368">
        <f>SUM(C29+C14+C6)</f>
        <v>0</v>
      </c>
      <c r="D32" s="369">
        <f>SUM(D29+E14)</f>
        <v>0</v>
      </c>
    </row>
  </sheetData>
  <sheetProtection sheet="1" objects="1" scenarios="1"/>
  <mergeCells count="18">
    <mergeCell ref="A3:B3"/>
    <mergeCell ref="A4:B4"/>
    <mergeCell ref="A5:B5"/>
    <mergeCell ref="A6:B6"/>
    <mergeCell ref="A1:E1"/>
    <mergeCell ref="A25:B25"/>
    <mergeCell ref="A29:B29"/>
    <mergeCell ref="A8:E8"/>
    <mergeCell ref="B9:C9"/>
    <mergeCell ref="D9:E9"/>
    <mergeCell ref="A16:B16"/>
    <mergeCell ref="A24:B24"/>
    <mergeCell ref="A18:B18"/>
    <mergeCell ref="A19:B19"/>
    <mergeCell ref="A20:B20"/>
    <mergeCell ref="A26:B26"/>
    <mergeCell ref="A27:B27"/>
    <mergeCell ref="A28:B28"/>
  </mergeCells>
  <dataValidations count="2">
    <dataValidation type="decimal" allowBlank="1" showErrorMessage="1" sqref="F11:F13">
      <formula1>0</formula1>
      <formula2>500</formula2>
    </dataValidation>
    <dataValidation type="custom" allowBlank="1" showErrorMessage="1" sqref="G6:G7">
      <formula1>AND(GTE(LEN(G6),MIN((0),(30))),LTE(LEN(G6),MAX((0),(30))))</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9"/>
  <sheetViews>
    <sheetView showGridLines="0" zoomScale="75" zoomScaleNormal="75" workbookViewId="0">
      <pane ySplit="2" topLeftCell="A5" activePane="bottomLeft" state="frozen"/>
      <selection activeCell="K11" sqref="K11"/>
      <selection pane="bottomLeft" activeCell="A37" sqref="A37:B37"/>
    </sheetView>
  </sheetViews>
  <sheetFormatPr defaultColWidth="14.44140625" defaultRowHeight="15" customHeight="1" x14ac:dyDescent="0.3"/>
  <cols>
    <col min="1" max="1" width="27.6640625" customWidth="1"/>
    <col min="2" max="2" width="10.44140625" customWidth="1"/>
    <col min="3" max="3" width="12.44140625" customWidth="1"/>
    <col min="4" max="4" width="13" customWidth="1"/>
    <col min="5" max="5" width="26" customWidth="1"/>
    <col min="6" max="6" width="17.33203125" customWidth="1"/>
    <col min="7" max="10" width="21.6640625" customWidth="1"/>
    <col min="11" max="11" width="16.44140625" customWidth="1"/>
    <col min="12" max="12" width="14.6640625" customWidth="1"/>
    <col min="13" max="13" width="8.33203125" customWidth="1"/>
    <col min="14" max="14" width="12.44140625" customWidth="1"/>
    <col min="15" max="26" width="8.6640625" customWidth="1"/>
  </cols>
  <sheetData>
    <row r="1" spans="1:15" ht="42.75" customHeight="1" x14ac:dyDescent="0.3">
      <c r="A1" s="520" t="s">
        <v>45</v>
      </c>
      <c r="B1" s="521"/>
      <c r="C1" s="521"/>
      <c r="D1" s="521"/>
      <c r="E1" s="521"/>
      <c r="F1" s="521"/>
      <c r="G1" s="521"/>
      <c r="H1" s="521"/>
      <c r="I1" s="521"/>
      <c r="J1" s="521"/>
      <c r="K1" s="521"/>
      <c r="L1" s="521"/>
    </row>
    <row r="2" spans="1:15" ht="22.5" customHeight="1" x14ac:dyDescent="0.3">
      <c r="A2" s="141" t="s">
        <v>46</v>
      </c>
      <c r="B2" s="523" t="s">
        <v>11</v>
      </c>
      <c r="C2" s="524"/>
      <c r="D2" s="523" t="s">
        <v>12</v>
      </c>
      <c r="E2" s="525"/>
      <c r="F2" s="142" t="s">
        <v>13</v>
      </c>
      <c r="G2" s="143"/>
      <c r="H2" s="144"/>
      <c r="I2" s="144"/>
      <c r="J2" s="145"/>
      <c r="K2" s="146"/>
      <c r="L2" s="103"/>
    </row>
    <row r="3" spans="1:15" ht="97.5" customHeight="1" x14ac:dyDescent="0.3">
      <c r="A3" s="528" t="s">
        <v>225</v>
      </c>
      <c r="B3" s="528"/>
      <c r="C3" s="528"/>
      <c r="D3" s="528"/>
      <c r="E3" s="528"/>
      <c r="F3" s="528"/>
      <c r="G3" s="528"/>
      <c r="H3" s="528"/>
      <c r="I3" s="528"/>
      <c r="J3" s="528"/>
      <c r="K3" s="528"/>
      <c r="L3" s="103"/>
    </row>
    <row r="4" spans="1:15" ht="24.75" customHeight="1" x14ac:dyDescent="0.3">
      <c r="A4" s="134"/>
      <c r="B4" s="134"/>
      <c r="C4" s="134"/>
      <c r="D4" s="134"/>
      <c r="E4" s="134"/>
      <c r="F4" s="134"/>
      <c r="G4" s="134"/>
      <c r="H4" s="134"/>
      <c r="I4" s="134"/>
      <c r="J4" s="134"/>
      <c r="K4" s="134"/>
      <c r="L4" s="103"/>
    </row>
    <row r="5" spans="1:15" ht="22.2" customHeight="1" x14ac:dyDescent="0.3">
      <c r="A5" s="526" t="s">
        <v>268</v>
      </c>
      <c r="B5" s="527"/>
      <c r="C5" s="527"/>
      <c r="D5" s="527"/>
      <c r="E5" s="527"/>
      <c r="F5" s="527"/>
      <c r="G5" s="527"/>
      <c r="H5" s="527"/>
      <c r="I5" s="527"/>
      <c r="J5" s="527"/>
      <c r="K5" s="527"/>
      <c r="L5" s="103"/>
    </row>
    <row r="6" spans="1:15" ht="32.25" customHeight="1" x14ac:dyDescent="0.3">
      <c r="A6" s="156" t="s">
        <v>47</v>
      </c>
      <c r="B6" s="157" t="s">
        <v>48</v>
      </c>
      <c r="C6" s="158" t="s">
        <v>49</v>
      </c>
      <c r="D6" s="158" t="s">
        <v>50</v>
      </c>
      <c r="E6" s="158" t="s">
        <v>51</v>
      </c>
      <c r="F6" s="159" t="s">
        <v>52</v>
      </c>
      <c r="G6" s="158" t="s">
        <v>53</v>
      </c>
      <c r="H6" s="157" t="s">
        <v>54</v>
      </c>
      <c r="I6" s="157" t="s">
        <v>55</v>
      </c>
      <c r="J6" s="160" t="s">
        <v>56</v>
      </c>
      <c r="K6" s="161" t="s">
        <v>57</v>
      </c>
      <c r="L6" s="103"/>
    </row>
    <row r="7" spans="1:15" ht="14.4" x14ac:dyDescent="0.3">
      <c r="A7" s="120"/>
      <c r="B7" s="121"/>
      <c r="C7" s="122"/>
      <c r="D7" s="122"/>
      <c r="E7" s="123"/>
      <c r="F7" s="124">
        <v>0</v>
      </c>
      <c r="G7" s="124">
        <v>0</v>
      </c>
      <c r="H7" s="125">
        <v>0</v>
      </c>
      <c r="I7" s="125">
        <v>0</v>
      </c>
      <c r="J7" s="125">
        <v>0</v>
      </c>
      <c r="K7" s="148">
        <f t="shared" ref="K7:K16" si="0">SUM(H7:J7)</f>
        <v>0</v>
      </c>
      <c r="L7" s="103"/>
    </row>
    <row r="8" spans="1:15" ht="14.4" x14ac:dyDescent="0.3">
      <c r="A8" s="120"/>
      <c r="B8" s="121"/>
      <c r="C8" s="122"/>
      <c r="D8" s="122"/>
      <c r="E8" s="123"/>
      <c r="F8" s="126">
        <v>0</v>
      </c>
      <c r="G8" s="126">
        <v>0</v>
      </c>
      <c r="H8" s="125">
        <v>0</v>
      </c>
      <c r="I8" s="125">
        <v>0</v>
      </c>
      <c r="J8" s="125">
        <v>0</v>
      </c>
      <c r="K8" s="148">
        <f t="shared" si="0"/>
        <v>0</v>
      </c>
      <c r="L8" s="103"/>
    </row>
    <row r="9" spans="1:15" ht="14.4" x14ac:dyDescent="0.3">
      <c r="A9" s="120"/>
      <c r="B9" s="121"/>
      <c r="C9" s="122"/>
      <c r="D9" s="122"/>
      <c r="E9" s="123"/>
      <c r="F9" s="126">
        <v>0</v>
      </c>
      <c r="G9" s="126">
        <v>0</v>
      </c>
      <c r="H9" s="125">
        <v>0</v>
      </c>
      <c r="I9" s="125">
        <v>0</v>
      </c>
      <c r="J9" s="125">
        <v>0</v>
      </c>
      <c r="K9" s="148">
        <f t="shared" si="0"/>
        <v>0</v>
      </c>
      <c r="L9" s="103"/>
      <c r="N9" s="314"/>
      <c r="O9" s="309" t="s">
        <v>305</v>
      </c>
    </row>
    <row r="10" spans="1:15" ht="14.4" x14ac:dyDescent="0.3">
      <c r="A10" s="120"/>
      <c r="B10" s="121"/>
      <c r="C10" s="122"/>
      <c r="D10" s="122"/>
      <c r="E10" s="123"/>
      <c r="F10" s="124">
        <v>0</v>
      </c>
      <c r="G10" s="124">
        <v>0</v>
      </c>
      <c r="H10" s="125">
        <v>0</v>
      </c>
      <c r="I10" s="125">
        <v>0</v>
      </c>
      <c r="J10" s="125">
        <v>0</v>
      </c>
      <c r="K10" s="148">
        <f t="shared" si="0"/>
        <v>0</v>
      </c>
      <c r="L10" s="103"/>
      <c r="N10" s="315"/>
      <c r="O10" s="309" t="s">
        <v>306</v>
      </c>
    </row>
    <row r="11" spans="1:15" ht="14.4" x14ac:dyDescent="0.3">
      <c r="A11" s="120"/>
      <c r="B11" s="121"/>
      <c r="C11" s="122"/>
      <c r="D11" s="122"/>
      <c r="E11" s="123"/>
      <c r="F11" s="126">
        <v>0</v>
      </c>
      <c r="G11" s="126">
        <v>0</v>
      </c>
      <c r="H11" s="125">
        <v>0</v>
      </c>
      <c r="I11" s="125">
        <v>0</v>
      </c>
      <c r="J11" s="125">
        <v>0</v>
      </c>
      <c r="K11" s="148">
        <f t="shared" si="0"/>
        <v>0</v>
      </c>
      <c r="L11" s="103"/>
      <c r="N11" s="316"/>
      <c r="O11" s="309" t="s">
        <v>295</v>
      </c>
    </row>
    <row r="12" spans="1:15" ht="14.4" x14ac:dyDescent="0.3">
      <c r="A12" s="120"/>
      <c r="B12" s="121"/>
      <c r="C12" s="122"/>
      <c r="D12" s="122"/>
      <c r="E12" s="123"/>
      <c r="F12" s="126">
        <v>0</v>
      </c>
      <c r="G12" s="126">
        <v>0</v>
      </c>
      <c r="H12" s="125">
        <v>0</v>
      </c>
      <c r="I12" s="125">
        <v>0</v>
      </c>
      <c r="J12" s="125">
        <v>0</v>
      </c>
      <c r="K12" s="148">
        <f t="shared" si="0"/>
        <v>0</v>
      </c>
      <c r="L12" s="103"/>
    </row>
    <row r="13" spans="1:15" ht="14.4" x14ac:dyDescent="0.3">
      <c r="A13" s="120"/>
      <c r="B13" s="121"/>
      <c r="C13" s="122"/>
      <c r="D13" s="122"/>
      <c r="E13" s="123"/>
      <c r="F13" s="124">
        <v>0</v>
      </c>
      <c r="G13" s="124">
        <v>0</v>
      </c>
      <c r="H13" s="125">
        <v>0</v>
      </c>
      <c r="I13" s="125">
        <v>0</v>
      </c>
      <c r="J13" s="125">
        <v>0</v>
      </c>
      <c r="K13" s="148">
        <f t="shared" si="0"/>
        <v>0</v>
      </c>
      <c r="L13" s="103"/>
    </row>
    <row r="14" spans="1:15" ht="14.4" x14ac:dyDescent="0.3">
      <c r="A14" s="120"/>
      <c r="B14" s="121"/>
      <c r="C14" s="122"/>
      <c r="D14" s="122"/>
      <c r="E14" s="123"/>
      <c r="F14" s="126">
        <v>0</v>
      </c>
      <c r="G14" s="126">
        <v>0</v>
      </c>
      <c r="H14" s="125">
        <v>0</v>
      </c>
      <c r="I14" s="125">
        <v>0</v>
      </c>
      <c r="J14" s="125">
        <v>0</v>
      </c>
      <c r="K14" s="148">
        <f t="shared" si="0"/>
        <v>0</v>
      </c>
      <c r="L14" s="103"/>
    </row>
    <row r="15" spans="1:15" ht="14.4" x14ac:dyDescent="0.3">
      <c r="A15" s="120"/>
      <c r="B15" s="121"/>
      <c r="C15" s="122"/>
      <c r="D15" s="122"/>
      <c r="E15" s="123"/>
      <c r="F15" s="126">
        <v>0</v>
      </c>
      <c r="G15" s="126">
        <v>0</v>
      </c>
      <c r="H15" s="125">
        <v>0</v>
      </c>
      <c r="I15" s="125">
        <v>0</v>
      </c>
      <c r="J15" s="125">
        <v>0</v>
      </c>
      <c r="K15" s="148">
        <f t="shared" si="0"/>
        <v>0</v>
      </c>
      <c r="L15" s="103"/>
    </row>
    <row r="16" spans="1:15" ht="14.4" x14ac:dyDescent="0.3">
      <c r="A16" s="150"/>
      <c r="B16" s="151"/>
      <c r="C16" s="152"/>
      <c r="D16" s="152"/>
      <c r="E16" s="153"/>
      <c r="F16" s="154">
        <v>0</v>
      </c>
      <c r="G16" s="154">
        <v>0</v>
      </c>
      <c r="H16" s="125">
        <v>0</v>
      </c>
      <c r="I16" s="125">
        <v>0</v>
      </c>
      <c r="J16" s="125">
        <v>0</v>
      </c>
      <c r="K16" s="148">
        <f t="shared" si="0"/>
        <v>0</v>
      </c>
      <c r="L16" s="103"/>
    </row>
    <row r="17" spans="1:12" ht="15.6" x14ac:dyDescent="0.3">
      <c r="A17" s="501" t="s">
        <v>33</v>
      </c>
      <c r="B17" s="502"/>
      <c r="C17" s="502"/>
      <c r="D17" s="502"/>
      <c r="E17" s="502"/>
      <c r="F17" s="502"/>
      <c r="G17" s="502"/>
      <c r="H17" s="155">
        <f>SUM(H7:H16)</f>
        <v>0</v>
      </c>
      <c r="I17" s="155">
        <f>SUM(I7:I16)</f>
        <v>0</v>
      </c>
      <c r="J17" s="155">
        <f>SUM(J7:J16)</f>
        <v>0</v>
      </c>
      <c r="K17" s="149">
        <f t="shared" ref="K17" si="1">SUM(K7:K16)</f>
        <v>0</v>
      </c>
      <c r="L17" s="138"/>
    </row>
    <row r="18" spans="1:12" ht="24.75" customHeight="1" x14ac:dyDescent="0.3">
      <c r="A18" s="2"/>
      <c r="B18" s="2"/>
      <c r="C18" s="2"/>
      <c r="D18" s="2"/>
      <c r="E18" s="2"/>
      <c r="F18" s="2"/>
      <c r="G18" s="2"/>
      <c r="H18" s="2"/>
      <c r="I18" s="2"/>
      <c r="J18" s="329"/>
      <c r="K18" s="135"/>
      <c r="L18" s="135"/>
    </row>
    <row r="19" spans="1:12" ht="22.2" customHeight="1" x14ac:dyDescent="0.35">
      <c r="A19" s="511" t="s">
        <v>269</v>
      </c>
      <c r="B19" s="512"/>
      <c r="C19" s="512"/>
      <c r="D19" s="512"/>
      <c r="E19" s="512"/>
      <c r="F19" s="512"/>
      <c r="G19" s="512"/>
      <c r="H19" s="512"/>
      <c r="I19" s="136"/>
      <c r="J19" s="136"/>
      <c r="K19" s="136"/>
      <c r="L19" s="140"/>
    </row>
    <row r="20" spans="1:12" ht="34.5" customHeight="1" x14ac:dyDescent="0.3">
      <c r="A20" s="162" t="s">
        <v>47</v>
      </c>
      <c r="B20" s="163" t="s">
        <v>48</v>
      </c>
      <c r="C20" s="164" t="s">
        <v>49</v>
      </c>
      <c r="D20" s="164" t="s">
        <v>50</v>
      </c>
      <c r="E20" s="164" t="s">
        <v>51</v>
      </c>
      <c r="F20" s="165" t="s">
        <v>52</v>
      </c>
      <c r="G20" s="166" t="s">
        <v>58</v>
      </c>
      <c r="H20" s="507" t="s">
        <v>59</v>
      </c>
      <c r="I20" s="137"/>
      <c r="J20" s="103"/>
      <c r="K20" s="103"/>
      <c r="L20" s="103"/>
    </row>
    <row r="21" spans="1:12" ht="15.75" customHeight="1" x14ac:dyDescent="0.3">
      <c r="A21" s="132" t="s">
        <v>247</v>
      </c>
      <c r="B21" s="83"/>
      <c r="C21" s="83"/>
      <c r="D21" s="83"/>
      <c r="E21" s="83"/>
      <c r="F21" s="224">
        <v>0</v>
      </c>
      <c r="G21" s="225">
        <v>0</v>
      </c>
      <c r="H21" s="505"/>
      <c r="I21" s="103"/>
      <c r="J21" s="103"/>
      <c r="K21" s="103"/>
      <c r="L21" s="103"/>
    </row>
    <row r="22" spans="1:12" ht="15.75" customHeight="1" x14ac:dyDescent="0.3">
      <c r="A22" s="167" t="s">
        <v>248</v>
      </c>
      <c r="B22" s="223"/>
      <c r="C22" s="223"/>
      <c r="D22" s="223"/>
      <c r="E22" s="223"/>
      <c r="F22" s="226">
        <v>0</v>
      </c>
      <c r="G22" s="227">
        <v>0</v>
      </c>
      <c r="H22" s="505"/>
      <c r="I22" s="103"/>
      <c r="J22" s="103"/>
      <c r="K22" s="103"/>
      <c r="L22" s="103"/>
    </row>
    <row r="23" spans="1:12" ht="15.75" customHeight="1" x14ac:dyDescent="0.3">
      <c r="A23" s="508" t="s">
        <v>60</v>
      </c>
      <c r="B23" s="509"/>
      <c r="C23" s="509"/>
      <c r="D23" s="509"/>
      <c r="E23" s="509"/>
      <c r="F23" s="509"/>
      <c r="G23" s="149">
        <f>SUM(G21:G22)</f>
        <v>0</v>
      </c>
      <c r="H23" s="128" t="s">
        <v>61</v>
      </c>
      <c r="I23" s="103"/>
      <c r="J23" s="138"/>
      <c r="K23" s="138"/>
      <c r="L23" s="138"/>
    </row>
    <row r="24" spans="1:12" ht="15.75" customHeight="1" x14ac:dyDescent="0.3">
      <c r="A24" s="510" t="s">
        <v>62</v>
      </c>
      <c r="B24" s="505"/>
      <c r="C24" s="505"/>
      <c r="D24" s="505"/>
      <c r="E24" s="505"/>
      <c r="F24" s="505"/>
      <c r="G24" s="505"/>
      <c r="H24" s="127"/>
      <c r="I24" s="103"/>
      <c r="J24" s="103"/>
      <c r="K24" s="103"/>
      <c r="L24" s="103"/>
    </row>
    <row r="25" spans="1:12" ht="24.75" customHeight="1" x14ac:dyDescent="0.3">
      <c r="A25" s="25"/>
      <c r="B25" s="25"/>
      <c r="C25" s="25"/>
      <c r="D25" s="25"/>
      <c r="E25" s="25"/>
      <c r="F25" s="25"/>
      <c r="G25" s="25"/>
      <c r="H25" s="25"/>
      <c r="I25" s="25"/>
      <c r="J25" s="25"/>
      <c r="K25" s="139"/>
      <c r="L25" s="139"/>
    </row>
    <row r="26" spans="1:12" ht="22.2" customHeight="1" x14ac:dyDescent="0.3">
      <c r="A26" s="511" t="s">
        <v>256</v>
      </c>
      <c r="B26" s="512"/>
      <c r="C26" s="512"/>
      <c r="D26" s="512"/>
      <c r="E26" s="512"/>
      <c r="F26" s="512"/>
      <c r="G26" s="512"/>
      <c r="H26" s="512"/>
      <c r="I26" s="512"/>
      <c r="J26" s="512"/>
      <c r="K26" s="512"/>
      <c r="L26" s="512"/>
    </row>
    <row r="27" spans="1:12" ht="78.75" customHeight="1" x14ac:dyDescent="0.3">
      <c r="A27" s="168" t="s">
        <v>47</v>
      </c>
      <c r="B27" s="163" t="s">
        <v>48</v>
      </c>
      <c r="C27" s="164" t="s">
        <v>49</v>
      </c>
      <c r="D27" s="164" t="s">
        <v>50</v>
      </c>
      <c r="E27" s="163" t="s">
        <v>63</v>
      </c>
      <c r="F27" s="165" t="s">
        <v>52</v>
      </c>
      <c r="G27" s="163" t="s">
        <v>64</v>
      </c>
      <c r="H27" s="163" t="s">
        <v>65</v>
      </c>
      <c r="I27" s="163" t="s">
        <v>66</v>
      </c>
      <c r="J27" s="163" t="s">
        <v>67</v>
      </c>
      <c r="K27" s="166" t="s">
        <v>68</v>
      </c>
      <c r="L27" s="171" t="s">
        <v>69</v>
      </c>
    </row>
    <row r="28" spans="1:12" ht="15.75" customHeight="1" x14ac:dyDescent="0.3">
      <c r="A28" s="128" t="s">
        <v>251</v>
      </c>
      <c r="B28" s="228"/>
      <c r="C28" s="229"/>
      <c r="D28" s="83"/>
      <c r="E28" s="83"/>
      <c r="F28" s="224">
        <v>0</v>
      </c>
      <c r="G28" s="224">
        <v>0</v>
      </c>
      <c r="H28" s="230">
        <v>0</v>
      </c>
      <c r="I28" s="230">
        <v>0</v>
      </c>
      <c r="J28" s="230">
        <v>0</v>
      </c>
      <c r="K28" s="230">
        <v>0</v>
      </c>
      <c r="L28" s="172">
        <f>SUM(I28+J28+K28)</f>
        <v>0</v>
      </c>
    </row>
    <row r="29" spans="1:12" ht="15.75" customHeight="1" x14ac:dyDescent="0.3">
      <c r="A29" s="128" t="s">
        <v>250</v>
      </c>
      <c r="B29" s="228"/>
      <c r="C29" s="83"/>
      <c r="D29" s="83"/>
      <c r="E29" s="83"/>
      <c r="F29" s="224">
        <v>0</v>
      </c>
      <c r="G29" s="224">
        <v>0</v>
      </c>
      <c r="H29" s="230">
        <v>0</v>
      </c>
      <c r="I29" s="230">
        <v>0</v>
      </c>
      <c r="J29" s="230">
        <v>0</v>
      </c>
      <c r="K29" s="230">
        <v>0</v>
      </c>
      <c r="L29" s="172">
        <f>SUM(I29+J29+K29)</f>
        <v>0</v>
      </c>
    </row>
    <row r="30" spans="1:12" ht="15.75" customHeight="1" x14ac:dyDescent="0.3">
      <c r="A30" s="128" t="s">
        <v>249</v>
      </c>
      <c r="B30" s="228"/>
      <c r="C30" s="83"/>
      <c r="D30" s="83"/>
      <c r="E30" s="83"/>
      <c r="F30" s="224">
        <v>0</v>
      </c>
      <c r="G30" s="224">
        <v>0</v>
      </c>
      <c r="H30" s="230">
        <v>0</v>
      </c>
      <c r="I30" s="230">
        <v>0</v>
      </c>
      <c r="J30" s="230">
        <v>0</v>
      </c>
      <c r="K30" s="230">
        <v>0</v>
      </c>
      <c r="L30" s="172">
        <f>SUM(I30+J30+K30)</f>
        <v>0</v>
      </c>
    </row>
    <row r="31" spans="1:12" ht="14.4" x14ac:dyDescent="0.3">
      <c r="A31" s="129" t="s">
        <v>70</v>
      </c>
      <c r="B31" s="228"/>
      <c r="C31" s="83"/>
      <c r="D31" s="83"/>
      <c r="E31" s="83"/>
      <c r="F31" s="224">
        <v>0</v>
      </c>
      <c r="G31" s="224">
        <v>0</v>
      </c>
      <c r="H31" s="230">
        <v>0</v>
      </c>
      <c r="I31" s="230">
        <v>0</v>
      </c>
      <c r="J31" s="230">
        <v>0</v>
      </c>
      <c r="K31" s="230">
        <v>0</v>
      </c>
      <c r="L31" s="172">
        <f t="shared" ref="L31:L33" si="2">SUM(I31+J31+K31)</f>
        <v>0</v>
      </c>
    </row>
    <row r="32" spans="1:12" ht="15.75" customHeight="1" x14ac:dyDescent="0.3">
      <c r="A32" s="129" t="s">
        <v>70</v>
      </c>
      <c r="B32" s="228"/>
      <c r="C32" s="83"/>
      <c r="D32" s="83"/>
      <c r="E32" s="83"/>
      <c r="F32" s="224">
        <v>0</v>
      </c>
      <c r="G32" s="224">
        <v>0</v>
      </c>
      <c r="H32" s="230">
        <v>0</v>
      </c>
      <c r="I32" s="230">
        <v>0</v>
      </c>
      <c r="J32" s="230">
        <v>0</v>
      </c>
      <c r="K32" s="230">
        <v>0</v>
      </c>
      <c r="L32" s="172">
        <f t="shared" si="2"/>
        <v>0</v>
      </c>
    </row>
    <row r="33" spans="1:12" ht="15.75" customHeight="1" x14ac:dyDescent="0.3">
      <c r="A33" s="129" t="s">
        <v>70</v>
      </c>
      <c r="B33" s="228"/>
      <c r="C33" s="83"/>
      <c r="D33" s="83"/>
      <c r="E33" s="83"/>
      <c r="F33" s="224">
        <v>0</v>
      </c>
      <c r="G33" s="224">
        <v>0</v>
      </c>
      <c r="H33" s="230">
        <v>0</v>
      </c>
      <c r="I33" s="230">
        <v>0</v>
      </c>
      <c r="J33" s="230">
        <v>0</v>
      </c>
      <c r="K33" s="230">
        <v>0</v>
      </c>
      <c r="L33" s="172">
        <f t="shared" si="2"/>
        <v>0</v>
      </c>
    </row>
    <row r="34" spans="1:12" ht="15.75" customHeight="1" x14ac:dyDescent="0.3">
      <c r="A34" s="513" t="s">
        <v>33</v>
      </c>
      <c r="B34" s="514"/>
      <c r="C34" s="514"/>
      <c r="D34" s="514"/>
      <c r="E34" s="514"/>
      <c r="F34" s="514"/>
      <c r="G34" s="514"/>
      <c r="H34" s="515"/>
      <c r="I34" s="130">
        <f>SUM(I28:I33)</f>
        <v>0</v>
      </c>
      <c r="J34" s="130">
        <f>SUM(J28:J33)</f>
        <v>0</v>
      </c>
      <c r="K34" s="169">
        <f t="shared" ref="K34:L34" si="3">SUM(K28:K33)</f>
        <v>0</v>
      </c>
      <c r="L34" s="173">
        <f t="shared" si="3"/>
        <v>0</v>
      </c>
    </row>
    <row r="35" spans="1:12" ht="43.5" customHeight="1" x14ac:dyDescent="0.3">
      <c r="A35" s="516" t="s">
        <v>71</v>
      </c>
      <c r="B35" s="505"/>
      <c r="C35" s="505"/>
      <c r="D35" s="505"/>
      <c r="E35" s="505"/>
      <c r="F35" s="505"/>
      <c r="G35" s="505"/>
      <c r="H35" s="517" t="s">
        <v>72</v>
      </c>
      <c r="I35" s="518"/>
      <c r="J35" s="131" t="s">
        <v>73</v>
      </c>
      <c r="K35" s="170" t="s">
        <v>74</v>
      </c>
      <c r="L35" s="174"/>
    </row>
    <row r="36" spans="1:12" ht="32.25" customHeight="1" x14ac:dyDescent="0.3">
      <c r="A36" s="25"/>
      <c r="B36" s="25"/>
      <c r="C36" s="6"/>
      <c r="D36" s="6"/>
      <c r="E36" s="2"/>
      <c r="F36" s="2"/>
      <c r="G36" s="2"/>
      <c r="H36" s="26"/>
      <c r="I36" s="26"/>
      <c r="J36" s="2"/>
      <c r="K36" s="2"/>
      <c r="L36" s="2"/>
    </row>
    <row r="37" spans="1:12" ht="33.75" customHeight="1" x14ac:dyDescent="0.3">
      <c r="A37" s="519" t="s">
        <v>257</v>
      </c>
      <c r="B37" s="505"/>
      <c r="C37" s="175" t="s">
        <v>75</v>
      </c>
      <c r="D37" s="176" t="s">
        <v>309</v>
      </c>
      <c r="E37" s="176" t="s">
        <v>76</v>
      </c>
      <c r="F37" s="2"/>
      <c r="G37" s="2"/>
      <c r="H37" s="2"/>
      <c r="I37" s="2"/>
      <c r="J37" s="2"/>
      <c r="K37" s="2"/>
      <c r="L37" s="2"/>
    </row>
    <row r="38" spans="1:12" ht="43.2" customHeight="1" x14ac:dyDescent="0.3">
      <c r="A38" s="529" t="s">
        <v>255</v>
      </c>
      <c r="B38" s="530"/>
      <c r="C38" s="530"/>
      <c r="D38" s="530"/>
      <c r="E38" s="531"/>
      <c r="F38" s="2"/>
      <c r="G38" s="2"/>
      <c r="H38" s="2"/>
      <c r="I38" s="2"/>
      <c r="J38" s="2"/>
      <c r="K38" s="2"/>
      <c r="L38" s="2"/>
    </row>
    <row r="39" spans="1:12" ht="15.75" customHeight="1" x14ac:dyDescent="0.3">
      <c r="A39" s="506" t="s">
        <v>77</v>
      </c>
      <c r="B39" s="505"/>
      <c r="C39" s="423">
        <f>SUM(G23)</f>
        <v>0</v>
      </c>
      <c r="D39" s="177">
        <v>0</v>
      </c>
      <c r="E39" s="177">
        <v>0</v>
      </c>
      <c r="F39" s="2"/>
      <c r="G39" s="2"/>
      <c r="H39" s="2"/>
      <c r="I39" s="2"/>
      <c r="J39" s="2"/>
      <c r="K39" s="2"/>
      <c r="L39" s="2"/>
    </row>
    <row r="40" spans="1:12" ht="15.75" customHeight="1" x14ac:dyDescent="0.3">
      <c r="A40" s="506" t="s">
        <v>78</v>
      </c>
      <c r="B40" s="505"/>
      <c r="C40" s="423">
        <f>SUM(I28:I29)</f>
        <v>0</v>
      </c>
      <c r="D40" s="177">
        <v>0</v>
      </c>
      <c r="E40" s="177">
        <v>0</v>
      </c>
      <c r="F40" s="2"/>
      <c r="G40" s="2"/>
      <c r="H40" s="2"/>
      <c r="I40" s="2"/>
      <c r="J40" s="2"/>
      <c r="K40" s="2"/>
      <c r="L40" s="2"/>
    </row>
    <row r="41" spans="1:12" ht="15.75" customHeight="1" x14ac:dyDescent="0.3">
      <c r="A41" s="506" t="s">
        <v>79</v>
      </c>
      <c r="B41" s="505"/>
      <c r="C41" s="423">
        <f>SUM(J28:J29)</f>
        <v>0</v>
      </c>
      <c r="D41" s="177">
        <v>0</v>
      </c>
      <c r="E41" s="177">
        <v>0</v>
      </c>
      <c r="F41" s="2"/>
      <c r="G41" s="2"/>
      <c r="H41" s="2"/>
      <c r="I41" s="2"/>
      <c r="J41" s="2"/>
      <c r="K41" s="2"/>
      <c r="L41" s="2"/>
    </row>
    <row r="42" spans="1:12" ht="15.75" customHeight="1" x14ac:dyDescent="0.3">
      <c r="A42" s="506" t="s">
        <v>80</v>
      </c>
      <c r="B42" s="505"/>
      <c r="C42" s="423">
        <f>SUM(K28:K29)</f>
        <v>0</v>
      </c>
      <c r="D42" s="177">
        <v>0</v>
      </c>
      <c r="E42" s="177">
        <v>0</v>
      </c>
      <c r="F42" s="2"/>
      <c r="G42" s="2"/>
      <c r="H42" s="2"/>
      <c r="I42" s="2"/>
      <c r="J42" s="2"/>
      <c r="K42" s="2"/>
      <c r="L42" s="2"/>
    </row>
    <row r="43" spans="1:12" ht="15.75" customHeight="1" x14ac:dyDescent="0.3">
      <c r="A43" s="522" t="s">
        <v>81</v>
      </c>
      <c r="B43" s="505"/>
      <c r="C43" s="423">
        <f>SUM(I30)</f>
        <v>0</v>
      </c>
      <c r="D43" s="177">
        <v>0</v>
      </c>
      <c r="E43" s="177">
        <v>0</v>
      </c>
      <c r="F43" s="2"/>
      <c r="G43" s="2"/>
      <c r="H43" s="2"/>
      <c r="I43" s="2"/>
      <c r="J43" s="2"/>
      <c r="K43" s="2"/>
      <c r="L43" s="2"/>
    </row>
    <row r="44" spans="1:12" ht="15.75" customHeight="1" x14ac:dyDescent="0.3">
      <c r="A44" s="506" t="s">
        <v>82</v>
      </c>
      <c r="B44" s="505"/>
      <c r="C44" s="423">
        <f>SUM(J30)</f>
        <v>0</v>
      </c>
      <c r="D44" s="177">
        <v>0</v>
      </c>
      <c r="E44" s="177">
        <v>0</v>
      </c>
      <c r="F44" s="2"/>
      <c r="G44" s="2"/>
      <c r="H44" s="2"/>
      <c r="I44" s="2"/>
      <c r="J44" s="2"/>
      <c r="K44" s="2"/>
      <c r="L44" s="2"/>
    </row>
    <row r="45" spans="1:12" ht="15.75" customHeight="1" x14ac:dyDescent="0.3">
      <c r="A45" s="506" t="s">
        <v>83</v>
      </c>
      <c r="B45" s="505"/>
      <c r="C45" s="423">
        <f>SUM(K30)</f>
        <v>0</v>
      </c>
      <c r="D45" s="177">
        <v>0</v>
      </c>
      <c r="E45" s="177">
        <v>0</v>
      </c>
      <c r="F45" s="60"/>
      <c r="G45" s="60"/>
      <c r="H45" s="60"/>
      <c r="I45" s="60"/>
      <c r="J45" s="60"/>
      <c r="K45" s="60"/>
      <c r="L45" s="60"/>
    </row>
    <row r="46" spans="1:12" ht="15.75" customHeight="1" x14ac:dyDescent="0.3">
      <c r="A46" s="506" t="s">
        <v>252</v>
      </c>
      <c r="B46" s="505"/>
      <c r="C46" s="423">
        <f>SUM(I31:I33)</f>
        <v>0</v>
      </c>
      <c r="D46" s="177">
        <v>0</v>
      </c>
      <c r="E46" s="177">
        <v>0</v>
      </c>
      <c r="F46" s="60"/>
      <c r="G46" s="60"/>
      <c r="H46" s="60"/>
      <c r="I46" s="60"/>
      <c r="J46" s="60"/>
      <c r="K46" s="60"/>
      <c r="L46" s="60"/>
    </row>
    <row r="47" spans="1:12" ht="15.75" customHeight="1" x14ac:dyDescent="0.3">
      <c r="A47" s="506" t="s">
        <v>253</v>
      </c>
      <c r="B47" s="505"/>
      <c r="C47" s="423">
        <f>SUM(J31:J33)</f>
        <v>0</v>
      </c>
      <c r="D47" s="177">
        <v>0</v>
      </c>
      <c r="E47" s="177">
        <v>0</v>
      </c>
      <c r="F47" s="60"/>
      <c r="G47" s="60"/>
      <c r="H47" s="60"/>
      <c r="I47" s="60"/>
      <c r="J47" s="60"/>
      <c r="K47" s="60"/>
      <c r="L47" s="60"/>
    </row>
    <row r="48" spans="1:12" ht="15.75" customHeight="1" x14ac:dyDescent="0.3">
      <c r="A48" s="506" t="s">
        <v>254</v>
      </c>
      <c r="B48" s="505"/>
      <c r="C48" s="423">
        <f>SUM(K31:K33)</f>
        <v>0</v>
      </c>
      <c r="D48" s="177">
        <v>0</v>
      </c>
      <c r="E48" s="177">
        <v>0</v>
      </c>
      <c r="F48" s="2"/>
      <c r="G48" s="2"/>
      <c r="H48" s="2"/>
      <c r="I48" s="2"/>
      <c r="J48" s="2"/>
      <c r="K48" s="2"/>
      <c r="L48" s="2"/>
    </row>
    <row r="49" spans="1:12" ht="15.75" customHeight="1" x14ac:dyDescent="0.3">
      <c r="A49" s="504" t="s">
        <v>60</v>
      </c>
      <c r="B49" s="505"/>
      <c r="C49" s="424">
        <f>SUM(C39:C48)</f>
        <v>0</v>
      </c>
      <c r="D49" s="370">
        <f>SUM(D39:D48)</f>
        <v>0</v>
      </c>
      <c r="E49" s="370">
        <f>SUM(E39:E48)</f>
        <v>0</v>
      </c>
      <c r="F49" s="2"/>
      <c r="G49" s="2"/>
      <c r="H49" s="2"/>
      <c r="I49" s="2"/>
      <c r="J49" s="2"/>
      <c r="K49" s="2"/>
      <c r="L49" s="2"/>
    </row>
  </sheetData>
  <sheetProtection sheet="1" objects="1" scenarios="1"/>
  <mergeCells count="27">
    <mergeCell ref="A1:L1"/>
    <mergeCell ref="A42:B42"/>
    <mergeCell ref="A43:B43"/>
    <mergeCell ref="A44:B44"/>
    <mergeCell ref="A48:B48"/>
    <mergeCell ref="B2:C2"/>
    <mergeCell ref="D2:E2"/>
    <mergeCell ref="A5:K5"/>
    <mergeCell ref="A17:G17"/>
    <mergeCell ref="A19:H19"/>
    <mergeCell ref="A3:K3"/>
    <mergeCell ref="A38:E38"/>
    <mergeCell ref="A49:B49"/>
    <mergeCell ref="A45:B45"/>
    <mergeCell ref="A47:B47"/>
    <mergeCell ref="A46:B46"/>
    <mergeCell ref="H20:H22"/>
    <mergeCell ref="A23:F23"/>
    <mergeCell ref="A39:B39"/>
    <mergeCell ref="A40:B40"/>
    <mergeCell ref="A41:B41"/>
    <mergeCell ref="A24:G24"/>
    <mergeCell ref="A26:L26"/>
    <mergeCell ref="A34:H34"/>
    <mergeCell ref="A35:G35"/>
    <mergeCell ref="H35:I35"/>
    <mergeCell ref="A37:B37"/>
  </mergeCells>
  <dataValidations count="1">
    <dataValidation type="custom" allowBlank="1" showErrorMessage="1" sqref="N9:N10">
      <formula1>AND(GTE(LEN(N9),MIN((0),(30))),LTE(LEN(N9),MAX((0),(30))))</formula1>
    </dataValidation>
  </dataValidations>
  <hyperlinks>
    <hyperlink ref="B2" location="'Competition Expenditure'!A5:K17" display="Domestic Competition"/>
    <hyperlink ref="D2" location="'Competition Expenditure'!A19:H24" display="Intervarsities (Home) 2024/2025 (Projected)"/>
    <hyperlink ref="F2" location="'Competition Expenditure'!A26:L35" display="Competition Costs "/>
  </hyperlink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J79"/>
  <sheetViews>
    <sheetView showGridLines="0" zoomScale="82" zoomScaleNormal="75" workbookViewId="0">
      <pane ySplit="2" topLeftCell="A3" activePane="bottomLeft" state="frozen"/>
      <selection activeCell="J7" sqref="J7"/>
      <selection pane="bottomLeft" activeCell="D74" sqref="D74"/>
    </sheetView>
  </sheetViews>
  <sheetFormatPr defaultColWidth="14.44140625" defaultRowHeight="15" customHeight="1" x14ac:dyDescent="0.3"/>
  <cols>
    <col min="1" max="1" width="24.6640625" customWidth="1"/>
    <col min="2" max="2" width="10.44140625" customWidth="1"/>
    <col min="3" max="3" width="26.44140625" customWidth="1"/>
    <col min="4" max="4" width="24" customWidth="1"/>
    <col min="5" max="5" width="10.44140625" customWidth="1"/>
    <col min="6" max="6" width="27" customWidth="1"/>
    <col min="7" max="7" width="20.33203125" customWidth="1"/>
    <col min="8" max="8" width="8" customWidth="1"/>
    <col min="9" max="9" width="18.33203125" customWidth="1"/>
    <col min="10" max="22" width="8.6640625" customWidth="1"/>
  </cols>
  <sheetData>
    <row r="1" spans="1:10" ht="42.75" customHeight="1" x14ac:dyDescent="0.3">
      <c r="A1" s="521" t="s">
        <v>84</v>
      </c>
      <c r="B1" s="521"/>
      <c r="C1" s="521"/>
      <c r="D1" s="521"/>
      <c r="E1" s="521"/>
      <c r="F1" s="521"/>
      <c r="G1" s="521"/>
      <c r="H1" s="178"/>
      <c r="I1" s="179"/>
    </row>
    <row r="2" spans="1:10" ht="22.5" customHeight="1" x14ac:dyDescent="0.3">
      <c r="A2" s="180" t="s">
        <v>85</v>
      </c>
      <c r="B2" s="541" t="s">
        <v>14</v>
      </c>
      <c r="C2" s="542"/>
      <c r="D2" s="541" t="s">
        <v>15</v>
      </c>
      <c r="E2" s="542"/>
      <c r="F2" s="133" t="s">
        <v>16</v>
      </c>
      <c r="G2" s="181"/>
      <c r="H2" s="27"/>
      <c r="I2" s="28"/>
    </row>
    <row r="3" spans="1:10" ht="22.5" customHeight="1" x14ac:dyDescent="0.3">
      <c r="A3" s="334"/>
      <c r="B3" s="335"/>
      <c r="C3" s="336"/>
      <c r="D3" s="335"/>
      <c r="E3" s="336"/>
      <c r="F3" s="335"/>
      <c r="G3" s="337"/>
      <c r="H3" s="27"/>
      <c r="I3" s="28"/>
    </row>
    <row r="4" spans="1:10" ht="22.5" customHeight="1" x14ac:dyDescent="0.3">
      <c r="A4" s="534" t="s">
        <v>14</v>
      </c>
      <c r="B4" s="535"/>
      <c r="C4" s="535"/>
      <c r="D4" s="535"/>
      <c r="E4" s="535"/>
      <c r="F4" s="535"/>
      <c r="G4" s="535"/>
      <c r="H4" s="27"/>
      <c r="I4" s="28"/>
    </row>
    <row r="5" spans="1:10" ht="81" customHeight="1" x14ac:dyDescent="0.3">
      <c r="A5" s="543" t="s">
        <v>258</v>
      </c>
      <c r="B5" s="544"/>
      <c r="C5" s="544"/>
      <c r="D5" s="544"/>
      <c r="E5" s="544"/>
      <c r="F5" s="544"/>
      <c r="G5" s="545"/>
      <c r="H5" s="29"/>
      <c r="I5" s="29"/>
    </row>
    <row r="6" spans="1:10" ht="57" customHeight="1" x14ac:dyDescent="0.3">
      <c r="A6" s="546" t="s">
        <v>259</v>
      </c>
      <c r="B6" s="547"/>
      <c r="C6" s="547"/>
      <c r="D6" s="548" t="s">
        <v>260</v>
      </c>
      <c r="E6" s="547"/>
      <c r="F6" s="547"/>
      <c r="G6" s="549"/>
    </row>
    <row r="7" spans="1:10" ht="28.8" x14ac:dyDescent="0.3">
      <c r="A7" s="17" t="s">
        <v>86</v>
      </c>
      <c r="B7" s="19" t="s">
        <v>87</v>
      </c>
      <c r="C7" s="30" t="s">
        <v>88</v>
      </c>
      <c r="D7" s="21" t="s">
        <v>89</v>
      </c>
      <c r="E7" s="23" t="s">
        <v>87</v>
      </c>
      <c r="F7" s="24" t="s">
        <v>90</v>
      </c>
      <c r="G7" s="31" t="s">
        <v>91</v>
      </c>
    </row>
    <row r="8" spans="1:10" ht="15.75" customHeight="1" x14ac:dyDescent="0.3">
      <c r="A8" s="186"/>
      <c r="B8" s="187">
        <v>0</v>
      </c>
      <c r="C8" s="188">
        <v>0</v>
      </c>
      <c r="D8" s="182"/>
      <c r="E8" s="183">
        <v>0</v>
      </c>
      <c r="F8" s="184">
        <v>0</v>
      </c>
      <c r="G8" s="185"/>
      <c r="I8" s="314"/>
      <c r="J8" s="309" t="s">
        <v>305</v>
      </c>
    </row>
    <row r="9" spans="1:10" ht="14.4" x14ac:dyDescent="0.3">
      <c r="A9" s="186"/>
      <c r="B9" s="187">
        <v>0</v>
      </c>
      <c r="C9" s="188">
        <v>0</v>
      </c>
      <c r="D9" s="182"/>
      <c r="E9" s="183">
        <v>0</v>
      </c>
      <c r="F9" s="184">
        <v>0</v>
      </c>
      <c r="G9" s="185"/>
      <c r="I9" s="315"/>
      <c r="J9" s="309" t="s">
        <v>306</v>
      </c>
    </row>
    <row r="10" spans="1:10" ht="14.4" x14ac:dyDescent="0.3">
      <c r="A10" s="186"/>
      <c r="B10" s="187">
        <v>0</v>
      </c>
      <c r="C10" s="188">
        <v>0</v>
      </c>
      <c r="D10" s="182"/>
      <c r="E10" s="183">
        <v>0</v>
      </c>
      <c r="F10" s="184">
        <v>0</v>
      </c>
      <c r="G10" s="185"/>
      <c r="I10" s="316"/>
      <c r="J10" s="309" t="s">
        <v>295</v>
      </c>
    </row>
    <row r="11" spans="1:10" ht="14.4" x14ac:dyDescent="0.3">
      <c r="A11" s="186"/>
      <c r="B11" s="187">
        <v>0</v>
      </c>
      <c r="C11" s="188">
        <v>0</v>
      </c>
      <c r="D11" s="182"/>
      <c r="E11" s="183">
        <v>0</v>
      </c>
      <c r="F11" s="184">
        <v>0</v>
      </c>
      <c r="G11" s="185"/>
    </row>
    <row r="12" spans="1:10" ht="14.4" x14ac:dyDescent="0.3">
      <c r="A12" s="186"/>
      <c r="B12" s="187">
        <v>0</v>
      </c>
      <c r="C12" s="188">
        <v>0</v>
      </c>
      <c r="D12" s="182"/>
      <c r="E12" s="183">
        <v>0</v>
      </c>
      <c r="F12" s="184">
        <v>0</v>
      </c>
      <c r="G12" s="185"/>
    </row>
    <row r="13" spans="1:10" ht="14.4" x14ac:dyDescent="0.3">
      <c r="A13" s="186"/>
      <c r="B13" s="187">
        <v>0</v>
      </c>
      <c r="C13" s="188">
        <v>0</v>
      </c>
      <c r="D13" s="182"/>
      <c r="E13" s="183">
        <v>0</v>
      </c>
      <c r="F13" s="184">
        <v>0</v>
      </c>
      <c r="G13" s="185"/>
    </row>
    <row r="14" spans="1:10" ht="14.4" x14ac:dyDescent="0.3">
      <c r="A14" s="186"/>
      <c r="B14" s="187">
        <v>0</v>
      </c>
      <c r="C14" s="188">
        <v>0</v>
      </c>
      <c r="D14" s="182"/>
      <c r="E14" s="183">
        <v>0</v>
      </c>
      <c r="F14" s="184">
        <v>0</v>
      </c>
      <c r="G14" s="185"/>
    </row>
    <row r="15" spans="1:10" ht="14.4" x14ac:dyDescent="0.3">
      <c r="A15" s="186"/>
      <c r="B15" s="187">
        <v>0</v>
      </c>
      <c r="C15" s="188">
        <v>0</v>
      </c>
      <c r="D15" s="182"/>
      <c r="E15" s="183">
        <v>0</v>
      </c>
      <c r="F15" s="184">
        <v>0</v>
      </c>
      <c r="G15" s="185"/>
    </row>
    <row r="16" spans="1:10" ht="14.4" x14ac:dyDescent="0.3">
      <c r="A16" s="186"/>
      <c r="B16" s="187">
        <v>0</v>
      </c>
      <c r="C16" s="188">
        <v>0</v>
      </c>
      <c r="D16" s="182"/>
      <c r="E16" s="183">
        <v>0</v>
      </c>
      <c r="F16" s="184">
        <v>0</v>
      </c>
      <c r="G16" s="185"/>
    </row>
    <row r="17" spans="1:9" ht="14.4" x14ac:dyDescent="0.3">
      <c r="A17" s="186"/>
      <c r="B17" s="187">
        <v>0</v>
      </c>
      <c r="C17" s="188">
        <v>0</v>
      </c>
      <c r="D17" s="182"/>
      <c r="E17" s="183">
        <v>0</v>
      </c>
      <c r="F17" s="184">
        <v>0</v>
      </c>
      <c r="G17" s="185"/>
    </row>
    <row r="18" spans="1:9" ht="14.4" x14ac:dyDescent="0.3">
      <c r="A18" s="186"/>
      <c r="B18" s="187">
        <v>0</v>
      </c>
      <c r="C18" s="188">
        <v>0</v>
      </c>
      <c r="D18" s="182"/>
      <c r="E18" s="183">
        <v>0</v>
      </c>
      <c r="F18" s="184">
        <v>0</v>
      </c>
      <c r="G18" s="185"/>
    </row>
    <row r="19" spans="1:9" ht="14.4" x14ac:dyDescent="0.3">
      <c r="A19" s="186"/>
      <c r="B19" s="187">
        <v>0</v>
      </c>
      <c r="C19" s="188">
        <v>0</v>
      </c>
      <c r="D19" s="182"/>
      <c r="E19" s="183">
        <v>0</v>
      </c>
      <c r="F19" s="184">
        <v>0</v>
      </c>
      <c r="G19" s="185"/>
    </row>
    <row r="20" spans="1:9" ht="14.4" x14ac:dyDescent="0.3">
      <c r="A20" s="186"/>
      <c r="B20" s="187">
        <v>0</v>
      </c>
      <c r="C20" s="188">
        <v>0</v>
      </c>
      <c r="D20" s="182"/>
      <c r="E20" s="183">
        <v>0</v>
      </c>
      <c r="F20" s="184">
        <v>0</v>
      </c>
      <c r="G20" s="185"/>
    </row>
    <row r="21" spans="1:9" ht="14.4" x14ac:dyDescent="0.3">
      <c r="A21" s="186"/>
      <c r="B21" s="187">
        <v>0</v>
      </c>
      <c r="C21" s="188">
        <v>0</v>
      </c>
      <c r="D21" s="182"/>
      <c r="E21" s="183">
        <v>0</v>
      </c>
      <c r="F21" s="184">
        <v>0</v>
      </c>
      <c r="G21" s="185"/>
    </row>
    <row r="22" spans="1:9" ht="14.4" x14ac:dyDescent="0.3">
      <c r="A22" s="186"/>
      <c r="B22" s="187">
        <v>0</v>
      </c>
      <c r="C22" s="188">
        <v>0</v>
      </c>
      <c r="D22" s="182"/>
      <c r="E22" s="183">
        <v>0</v>
      </c>
      <c r="F22" s="184">
        <v>0</v>
      </c>
      <c r="G22" s="185"/>
    </row>
    <row r="23" spans="1:9" ht="15.75" customHeight="1" x14ac:dyDescent="0.3">
      <c r="A23" s="186"/>
      <c r="B23" s="187">
        <v>0</v>
      </c>
      <c r="C23" s="188">
        <v>0</v>
      </c>
      <c r="D23" s="182"/>
      <c r="E23" s="183">
        <v>0</v>
      </c>
      <c r="F23" s="184">
        <v>0</v>
      </c>
      <c r="G23" s="185"/>
    </row>
    <row r="24" spans="1:9" ht="15.75" customHeight="1" x14ac:dyDescent="0.3">
      <c r="A24" s="186"/>
      <c r="B24" s="187">
        <v>0</v>
      </c>
      <c r="C24" s="188">
        <v>0</v>
      </c>
      <c r="D24" s="182"/>
      <c r="E24" s="183">
        <v>0</v>
      </c>
      <c r="F24" s="184">
        <v>0</v>
      </c>
      <c r="G24" s="185"/>
    </row>
    <row r="25" spans="1:9" ht="15.75" customHeight="1" x14ac:dyDescent="0.3">
      <c r="A25" s="186"/>
      <c r="B25" s="187">
        <v>0</v>
      </c>
      <c r="C25" s="188">
        <v>0</v>
      </c>
      <c r="D25" s="182"/>
      <c r="E25" s="183">
        <v>0</v>
      </c>
      <c r="F25" s="184">
        <v>0</v>
      </c>
      <c r="G25" s="185"/>
    </row>
    <row r="26" spans="1:9" ht="15.75" customHeight="1" x14ac:dyDescent="0.3">
      <c r="A26" s="186"/>
      <c r="B26" s="187">
        <v>0</v>
      </c>
      <c r="C26" s="188">
        <v>0</v>
      </c>
      <c r="D26" s="182"/>
      <c r="E26" s="183">
        <v>0</v>
      </c>
      <c r="F26" s="184">
        <v>0</v>
      </c>
      <c r="G26" s="185"/>
    </row>
    <row r="27" spans="1:9" ht="15.75" customHeight="1" x14ac:dyDescent="0.3">
      <c r="A27" s="186"/>
      <c r="B27" s="187">
        <v>0</v>
      </c>
      <c r="C27" s="188">
        <v>0</v>
      </c>
      <c r="D27" s="182"/>
      <c r="E27" s="183">
        <v>0</v>
      </c>
      <c r="F27" s="184">
        <v>0</v>
      </c>
      <c r="G27" s="185"/>
    </row>
    <row r="28" spans="1:9" ht="15.75" customHeight="1" x14ac:dyDescent="0.3">
      <c r="A28" s="186"/>
      <c r="B28" s="187">
        <v>0</v>
      </c>
      <c r="C28" s="188">
        <v>0</v>
      </c>
      <c r="D28" s="182"/>
      <c r="E28" s="183">
        <v>0</v>
      </c>
      <c r="F28" s="184">
        <v>0</v>
      </c>
      <c r="G28" s="185"/>
    </row>
    <row r="29" spans="1:9" ht="15.75" customHeight="1" x14ac:dyDescent="0.3">
      <c r="A29" s="186"/>
      <c r="B29" s="187">
        <v>0</v>
      </c>
      <c r="C29" s="188">
        <v>0</v>
      </c>
      <c r="D29" s="182"/>
      <c r="E29" s="183">
        <v>0</v>
      </c>
      <c r="F29" s="184">
        <v>0</v>
      </c>
      <c r="G29" s="185"/>
    </row>
    <row r="30" spans="1:9" ht="15.75" customHeight="1" x14ac:dyDescent="0.3">
      <c r="A30" s="186"/>
      <c r="B30" s="187">
        <v>0</v>
      </c>
      <c r="C30" s="188">
        <v>0</v>
      </c>
      <c r="D30" s="182"/>
      <c r="E30" s="183">
        <v>0</v>
      </c>
      <c r="F30" s="184">
        <v>0</v>
      </c>
      <c r="G30" s="185"/>
    </row>
    <row r="31" spans="1:9" ht="15.75" customHeight="1" x14ac:dyDescent="0.3">
      <c r="A31" s="186"/>
      <c r="B31" s="187">
        <v>0</v>
      </c>
      <c r="C31" s="188">
        <v>0</v>
      </c>
      <c r="D31" s="182"/>
      <c r="E31" s="183">
        <v>0</v>
      </c>
      <c r="F31" s="184">
        <v>0</v>
      </c>
      <c r="G31" s="185"/>
    </row>
    <row r="32" spans="1:9" ht="15.75" customHeight="1" x14ac:dyDescent="0.3">
      <c r="A32" s="186"/>
      <c r="B32" s="187">
        <v>0</v>
      </c>
      <c r="C32" s="188">
        <v>0</v>
      </c>
      <c r="D32" s="182"/>
      <c r="E32" s="183">
        <v>0</v>
      </c>
      <c r="F32" s="184">
        <v>0</v>
      </c>
      <c r="G32" s="185"/>
    </row>
    <row r="33" spans="1:7" ht="15.75" customHeight="1" x14ac:dyDescent="0.3">
      <c r="A33" s="186"/>
      <c r="B33" s="187">
        <v>0</v>
      </c>
      <c r="C33" s="188">
        <v>0</v>
      </c>
      <c r="D33" s="182"/>
      <c r="E33" s="183">
        <v>0</v>
      </c>
      <c r="F33" s="184">
        <v>0</v>
      </c>
      <c r="G33" s="185"/>
    </row>
    <row r="34" spans="1:7" ht="15.75" customHeight="1" thickBot="1" x14ac:dyDescent="0.35">
      <c r="A34" s="550" t="s">
        <v>60</v>
      </c>
      <c r="B34" s="551"/>
      <c r="C34" s="189">
        <f>SUM(C8:C33)</f>
        <v>0</v>
      </c>
      <c r="D34" s="552" t="s">
        <v>60</v>
      </c>
      <c r="E34" s="551"/>
      <c r="F34" s="190">
        <f>SUM(F8:F33)</f>
        <v>0</v>
      </c>
      <c r="G34" s="191"/>
    </row>
    <row r="35" spans="1:7" ht="15.75" customHeight="1" x14ac:dyDescent="0.3">
      <c r="A35" s="330"/>
      <c r="B35" s="328"/>
      <c r="C35" s="331"/>
      <c r="D35" s="332"/>
      <c r="E35" s="328"/>
      <c r="F35" s="331"/>
      <c r="G35" s="333"/>
    </row>
    <row r="36" spans="1:7" s="61" customFormat="1" ht="22.2" customHeight="1" thickBot="1" x14ac:dyDescent="0.35">
      <c r="A36" s="533" t="s">
        <v>284</v>
      </c>
      <c r="B36" s="533"/>
      <c r="C36" s="533"/>
      <c r="D36" s="533"/>
      <c r="E36" s="533"/>
      <c r="F36" s="533"/>
      <c r="G36" s="533"/>
    </row>
    <row r="37" spans="1:7" ht="90.75" customHeight="1" x14ac:dyDescent="0.3">
      <c r="A37" s="553" t="s">
        <v>92</v>
      </c>
      <c r="B37" s="554"/>
      <c r="C37" s="554"/>
      <c r="D37" s="554"/>
      <c r="E37" s="554"/>
      <c r="F37" s="554"/>
      <c r="G37" s="555"/>
    </row>
    <row r="38" spans="1:7" ht="56.25" customHeight="1" x14ac:dyDescent="0.3">
      <c r="A38" s="556" t="s">
        <v>259</v>
      </c>
      <c r="B38" s="547"/>
      <c r="C38" s="547"/>
      <c r="D38" s="548" t="s">
        <v>263</v>
      </c>
      <c r="E38" s="547"/>
      <c r="F38" s="547"/>
      <c r="G38" s="549"/>
    </row>
    <row r="39" spans="1:7" ht="28.8" x14ac:dyDescent="0.3">
      <c r="A39" s="17" t="s">
        <v>93</v>
      </c>
      <c r="B39" s="19" t="s">
        <v>94</v>
      </c>
      <c r="C39" s="30" t="s">
        <v>95</v>
      </c>
      <c r="D39" s="32" t="s">
        <v>96</v>
      </c>
      <c r="E39" s="23" t="s">
        <v>94</v>
      </c>
      <c r="F39" s="24" t="s">
        <v>97</v>
      </c>
      <c r="G39" s="31" t="s">
        <v>98</v>
      </c>
    </row>
    <row r="40" spans="1:7" ht="15" customHeight="1" x14ac:dyDescent="0.3">
      <c r="A40" s="120"/>
      <c r="B40" s="121">
        <v>0</v>
      </c>
      <c r="C40" s="147">
        <v>0</v>
      </c>
      <c r="D40" s="182"/>
      <c r="E40" s="183">
        <v>0</v>
      </c>
      <c r="F40" s="184">
        <v>0</v>
      </c>
      <c r="G40" s="185"/>
    </row>
    <row r="41" spans="1:7" ht="15" customHeight="1" x14ac:dyDescent="0.3">
      <c r="A41" s="120"/>
      <c r="B41" s="121">
        <v>0</v>
      </c>
      <c r="C41" s="147">
        <v>0</v>
      </c>
      <c r="D41" s="182"/>
      <c r="E41" s="183">
        <v>0</v>
      </c>
      <c r="F41" s="184">
        <v>0</v>
      </c>
      <c r="G41" s="185"/>
    </row>
    <row r="42" spans="1:7" ht="15" customHeight="1" x14ac:dyDescent="0.3">
      <c r="A42" s="120"/>
      <c r="B42" s="121">
        <v>0</v>
      </c>
      <c r="C42" s="147">
        <v>0</v>
      </c>
      <c r="D42" s="182"/>
      <c r="E42" s="183">
        <v>0</v>
      </c>
      <c r="F42" s="184">
        <v>0</v>
      </c>
      <c r="G42" s="185"/>
    </row>
    <row r="43" spans="1:7" ht="15" customHeight="1" x14ac:dyDescent="0.3">
      <c r="A43" s="120"/>
      <c r="B43" s="121">
        <v>0</v>
      </c>
      <c r="C43" s="147">
        <v>0</v>
      </c>
      <c r="D43" s="182"/>
      <c r="E43" s="183">
        <v>0</v>
      </c>
      <c r="F43" s="184">
        <v>0</v>
      </c>
      <c r="G43" s="185"/>
    </row>
    <row r="44" spans="1:7" ht="15" customHeight="1" x14ac:dyDescent="0.3">
      <c r="A44" s="120"/>
      <c r="B44" s="121">
        <v>0</v>
      </c>
      <c r="C44" s="147">
        <v>0</v>
      </c>
      <c r="D44" s="182"/>
      <c r="E44" s="183">
        <v>0</v>
      </c>
      <c r="F44" s="184">
        <v>0</v>
      </c>
      <c r="G44" s="185"/>
    </row>
    <row r="45" spans="1:7" ht="15" customHeight="1" x14ac:dyDescent="0.3">
      <c r="A45" s="120"/>
      <c r="B45" s="121">
        <v>0</v>
      </c>
      <c r="C45" s="147">
        <v>0</v>
      </c>
      <c r="D45" s="182"/>
      <c r="E45" s="183">
        <v>0</v>
      </c>
      <c r="F45" s="184">
        <v>0</v>
      </c>
      <c r="G45" s="185"/>
    </row>
    <row r="46" spans="1:7" ht="15" customHeight="1" x14ac:dyDescent="0.3">
      <c r="A46" s="120"/>
      <c r="B46" s="121">
        <v>0</v>
      </c>
      <c r="C46" s="147">
        <v>0</v>
      </c>
      <c r="D46" s="182"/>
      <c r="E46" s="183">
        <v>0</v>
      </c>
      <c r="F46" s="184">
        <v>0</v>
      </c>
      <c r="G46" s="185"/>
    </row>
    <row r="47" spans="1:7" ht="15" customHeight="1" x14ac:dyDescent="0.3">
      <c r="A47" s="120"/>
      <c r="B47" s="121">
        <v>0</v>
      </c>
      <c r="C47" s="147">
        <v>0</v>
      </c>
      <c r="D47" s="182"/>
      <c r="E47" s="183">
        <v>0</v>
      </c>
      <c r="F47" s="184">
        <v>0</v>
      </c>
      <c r="G47" s="185"/>
    </row>
    <row r="48" spans="1:7" ht="15" customHeight="1" x14ac:dyDescent="0.3">
      <c r="A48" s="120"/>
      <c r="B48" s="121">
        <v>0</v>
      </c>
      <c r="C48" s="147">
        <v>0</v>
      </c>
      <c r="D48" s="182"/>
      <c r="E48" s="183">
        <v>0</v>
      </c>
      <c r="F48" s="184">
        <v>0</v>
      </c>
      <c r="G48" s="185"/>
    </row>
    <row r="49" spans="1:7" ht="15" customHeight="1" x14ac:dyDescent="0.3">
      <c r="A49" s="120"/>
      <c r="B49" s="121">
        <v>0</v>
      </c>
      <c r="C49" s="147">
        <v>0</v>
      </c>
      <c r="D49" s="182"/>
      <c r="E49" s="183">
        <v>0</v>
      </c>
      <c r="F49" s="184">
        <v>0</v>
      </c>
      <c r="G49" s="185"/>
    </row>
    <row r="50" spans="1:7" ht="15" customHeight="1" x14ac:dyDescent="0.3">
      <c r="A50" s="120"/>
      <c r="B50" s="121">
        <v>0</v>
      </c>
      <c r="C50" s="147">
        <v>0</v>
      </c>
      <c r="D50" s="182"/>
      <c r="E50" s="183">
        <v>0</v>
      </c>
      <c r="F50" s="184">
        <v>0</v>
      </c>
      <c r="G50" s="185"/>
    </row>
    <row r="51" spans="1:7" ht="15" customHeight="1" x14ac:dyDescent="0.3">
      <c r="A51" s="120"/>
      <c r="B51" s="121">
        <v>0</v>
      </c>
      <c r="C51" s="147">
        <v>0</v>
      </c>
      <c r="D51" s="182"/>
      <c r="E51" s="183">
        <v>0</v>
      </c>
      <c r="F51" s="184">
        <v>0</v>
      </c>
      <c r="G51" s="185"/>
    </row>
    <row r="52" spans="1:7" ht="15" customHeight="1" x14ac:dyDescent="0.3">
      <c r="A52" s="120"/>
      <c r="B52" s="121">
        <v>0</v>
      </c>
      <c r="C52" s="147">
        <v>0</v>
      </c>
      <c r="D52" s="182"/>
      <c r="E52" s="183">
        <v>0</v>
      </c>
      <c r="F52" s="184">
        <v>0</v>
      </c>
      <c r="G52" s="185"/>
    </row>
    <row r="53" spans="1:7" ht="15" customHeight="1" x14ac:dyDescent="0.3">
      <c r="A53" s="120"/>
      <c r="B53" s="121">
        <v>0</v>
      </c>
      <c r="C53" s="147">
        <v>0</v>
      </c>
      <c r="D53" s="182"/>
      <c r="E53" s="183">
        <v>0</v>
      </c>
      <c r="F53" s="184">
        <v>0</v>
      </c>
      <c r="G53" s="185"/>
    </row>
    <row r="54" spans="1:7" ht="15" customHeight="1" x14ac:dyDescent="0.3">
      <c r="A54" s="120"/>
      <c r="B54" s="121">
        <v>0</v>
      </c>
      <c r="C54" s="147">
        <v>0</v>
      </c>
      <c r="D54" s="182"/>
      <c r="E54" s="183">
        <v>0</v>
      </c>
      <c r="F54" s="184">
        <v>0</v>
      </c>
      <c r="G54" s="185"/>
    </row>
    <row r="55" spans="1:7" ht="15" customHeight="1" x14ac:dyDescent="0.3">
      <c r="A55" s="120"/>
      <c r="B55" s="121">
        <v>0</v>
      </c>
      <c r="C55" s="147">
        <v>0</v>
      </c>
      <c r="D55" s="182"/>
      <c r="E55" s="183">
        <v>0</v>
      </c>
      <c r="F55" s="184">
        <v>0</v>
      </c>
      <c r="G55" s="185"/>
    </row>
    <row r="56" spans="1:7" ht="15" customHeight="1" x14ac:dyDescent="0.3">
      <c r="A56" s="120"/>
      <c r="B56" s="121">
        <v>0</v>
      </c>
      <c r="C56" s="147">
        <v>0</v>
      </c>
      <c r="D56" s="182"/>
      <c r="E56" s="183">
        <v>0</v>
      </c>
      <c r="F56" s="184">
        <v>0</v>
      </c>
      <c r="G56" s="185"/>
    </row>
    <row r="57" spans="1:7" ht="15" customHeight="1" x14ac:dyDescent="0.3">
      <c r="A57" s="150"/>
      <c r="B57" s="151">
        <v>0</v>
      </c>
      <c r="C57" s="147">
        <v>0</v>
      </c>
      <c r="D57" s="425"/>
      <c r="E57" s="426">
        <v>0</v>
      </c>
      <c r="F57" s="184">
        <v>0</v>
      </c>
      <c r="G57" s="427"/>
    </row>
    <row r="58" spans="1:7" ht="15.75" customHeight="1" x14ac:dyDescent="0.3">
      <c r="A58" s="195" t="s">
        <v>60</v>
      </c>
      <c r="B58" s="195"/>
      <c r="C58" s="149">
        <f>SUM(C40:C57)</f>
        <v>0</v>
      </c>
      <c r="D58" s="195" t="s">
        <v>60</v>
      </c>
      <c r="E58" s="195"/>
      <c r="F58" s="149">
        <f>SUM(F40:F57)</f>
        <v>0</v>
      </c>
      <c r="G58" s="196"/>
    </row>
    <row r="59" spans="1:7" s="324" customFormat="1" ht="24.75" customHeight="1" x14ac:dyDescent="0.3">
      <c r="A59" s="5"/>
      <c r="B59" s="4"/>
      <c r="C59" s="4"/>
      <c r="D59" s="4"/>
      <c r="E59" s="4"/>
      <c r="F59" s="4"/>
      <c r="G59" s="3"/>
    </row>
    <row r="60" spans="1:7" s="61" customFormat="1" ht="22.2" customHeight="1" x14ac:dyDescent="0.3">
      <c r="A60" s="533" t="s">
        <v>262</v>
      </c>
      <c r="B60" s="533"/>
      <c r="C60" s="533"/>
      <c r="D60" s="533"/>
      <c r="E60" s="533"/>
      <c r="F60" s="533"/>
      <c r="G60" s="533"/>
    </row>
    <row r="61" spans="1:7" ht="30" customHeight="1" x14ac:dyDescent="0.3">
      <c r="A61" s="69" t="s">
        <v>99</v>
      </c>
      <c r="B61" s="33" t="s">
        <v>94</v>
      </c>
      <c r="C61" s="34" t="s">
        <v>100</v>
      </c>
      <c r="D61" s="34" t="s">
        <v>101</v>
      </c>
      <c r="E61" s="557" t="s">
        <v>102</v>
      </c>
      <c r="F61" s="558"/>
      <c r="G61" s="70" t="s">
        <v>103</v>
      </c>
    </row>
    <row r="62" spans="1:7" ht="15.75" customHeight="1" x14ac:dyDescent="0.3">
      <c r="A62" s="231"/>
      <c r="B62" s="192">
        <v>0</v>
      </c>
      <c r="C62" s="232"/>
      <c r="D62" s="193">
        <v>0</v>
      </c>
      <c r="E62" s="532"/>
      <c r="F62" s="532"/>
      <c r="G62" s="233"/>
    </row>
    <row r="63" spans="1:7" ht="15.75" customHeight="1" x14ac:dyDescent="0.3">
      <c r="A63" s="231"/>
      <c r="B63" s="192">
        <v>0</v>
      </c>
      <c r="C63" s="232"/>
      <c r="D63" s="193">
        <v>0</v>
      </c>
      <c r="E63" s="532"/>
      <c r="F63" s="532"/>
      <c r="G63" s="233"/>
    </row>
    <row r="64" spans="1:7" ht="15.75" customHeight="1" x14ac:dyDescent="0.3">
      <c r="A64" s="231"/>
      <c r="B64" s="192">
        <v>0</v>
      </c>
      <c r="C64" s="232"/>
      <c r="D64" s="193">
        <v>0</v>
      </c>
      <c r="E64" s="532"/>
      <c r="F64" s="532"/>
      <c r="G64" s="233"/>
    </row>
    <row r="65" spans="1:7" ht="15.75" customHeight="1" x14ac:dyDescent="0.3">
      <c r="A65" s="231"/>
      <c r="B65" s="192">
        <v>0</v>
      </c>
      <c r="C65" s="232"/>
      <c r="D65" s="193">
        <v>0</v>
      </c>
      <c r="E65" s="532"/>
      <c r="F65" s="532"/>
      <c r="G65" s="233"/>
    </row>
    <row r="66" spans="1:7" ht="15.75" customHeight="1" x14ac:dyDescent="0.3">
      <c r="A66" s="231"/>
      <c r="B66" s="192">
        <v>0</v>
      </c>
      <c r="C66" s="232"/>
      <c r="D66" s="193">
        <v>0</v>
      </c>
      <c r="E66" s="532"/>
      <c r="F66" s="532"/>
      <c r="G66" s="233"/>
    </row>
    <row r="67" spans="1:7" ht="15.75" customHeight="1" x14ac:dyDescent="0.3">
      <c r="A67" s="231"/>
      <c r="B67" s="192">
        <v>0</v>
      </c>
      <c r="C67" s="232"/>
      <c r="D67" s="193">
        <v>0</v>
      </c>
      <c r="E67" s="532"/>
      <c r="F67" s="532"/>
      <c r="G67" s="233"/>
    </row>
    <row r="68" spans="1:7" ht="15.75" customHeight="1" x14ac:dyDescent="0.3">
      <c r="A68" s="234"/>
      <c r="B68" s="192">
        <v>0</v>
      </c>
      <c r="C68" s="235"/>
      <c r="D68" s="193">
        <v>0</v>
      </c>
      <c r="E68" s="532"/>
      <c r="F68" s="532"/>
      <c r="G68" s="236"/>
    </row>
    <row r="69" spans="1:7" ht="15.75" customHeight="1" x14ac:dyDescent="0.3">
      <c r="A69" s="237"/>
      <c r="B69" s="192">
        <v>0</v>
      </c>
      <c r="C69" s="238"/>
      <c r="D69" s="193">
        <v>0</v>
      </c>
      <c r="E69" s="532"/>
      <c r="F69" s="532"/>
      <c r="G69" s="239"/>
    </row>
    <row r="70" spans="1:7" ht="15.75" customHeight="1" x14ac:dyDescent="0.3">
      <c r="A70" s="231"/>
      <c r="B70" s="192">
        <v>0</v>
      </c>
      <c r="C70" s="232"/>
      <c r="D70" s="193">
        <v>0</v>
      </c>
      <c r="E70" s="532"/>
      <c r="F70" s="532"/>
      <c r="G70" s="233"/>
    </row>
    <row r="71" spans="1:7" ht="15.75" customHeight="1" x14ac:dyDescent="0.3">
      <c r="A71" s="231"/>
      <c r="B71" s="192">
        <v>0</v>
      </c>
      <c r="C71" s="232"/>
      <c r="D71" s="193">
        <v>0</v>
      </c>
      <c r="E71" s="532"/>
      <c r="F71" s="532"/>
      <c r="G71" s="233"/>
    </row>
    <row r="72" spans="1:7" ht="15.75" customHeight="1" x14ac:dyDescent="0.3">
      <c r="A72" s="231"/>
      <c r="B72" s="192">
        <v>0</v>
      </c>
      <c r="C72" s="232"/>
      <c r="D72" s="193">
        <v>0</v>
      </c>
      <c r="E72" s="532"/>
      <c r="F72" s="532"/>
      <c r="G72" s="233"/>
    </row>
    <row r="73" spans="1:7" ht="15.75" customHeight="1" x14ac:dyDescent="0.3">
      <c r="A73" s="231"/>
      <c r="B73" s="192">
        <v>0</v>
      </c>
      <c r="C73" s="232"/>
      <c r="D73" s="193">
        <v>0</v>
      </c>
      <c r="E73" s="532"/>
      <c r="F73" s="532"/>
      <c r="G73" s="233"/>
    </row>
    <row r="74" spans="1:7" ht="15.75" customHeight="1" x14ac:dyDescent="0.3">
      <c r="A74" s="231"/>
      <c r="B74" s="192">
        <v>0</v>
      </c>
      <c r="C74" s="232"/>
      <c r="D74" s="193">
        <v>0</v>
      </c>
      <c r="E74" s="532"/>
      <c r="F74" s="532"/>
      <c r="G74" s="233"/>
    </row>
    <row r="75" spans="1:7" ht="15.75" customHeight="1" x14ac:dyDescent="0.3">
      <c r="A75" s="231"/>
      <c r="B75" s="192">
        <v>0</v>
      </c>
      <c r="C75" s="232"/>
      <c r="D75" s="193">
        <v>0</v>
      </c>
      <c r="E75" s="532"/>
      <c r="F75" s="532"/>
      <c r="G75" s="233"/>
    </row>
    <row r="76" spans="1:7" ht="15.75" customHeight="1" x14ac:dyDescent="0.3">
      <c r="A76" s="234"/>
      <c r="B76" s="192">
        <v>0</v>
      </c>
      <c r="C76" s="235"/>
      <c r="D76" s="193">
        <v>0</v>
      </c>
      <c r="E76" s="532"/>
      <c r="F76" s="532"/>
      <c r="G76" s="236"/>
    </row>
    <row r="77" spans="1:7" ht="15.75" customHeight="1" x14ac:dyDescent="0.3">
      <c r="A77" s="237"/>
      <c r="B77" s="192">
        <v>0</v>
      </c>
      <c r="C77" s="238"/>
      <c r="D77" s="193">
        <v>0</v>
      </c>
      <c r="E77" s="532"/>
      <c r="F77" s="532"/>
      <c r="G77" s="239"/>
    </row>
    <row r="78" spans="1:7" ht="15.75" customHeight="1" x14ac:dyDescent="0.3">
      <c r="A78" s="231"/>
      <c r="B78" s="192">
        <v>0</v>
      </c>
      <c r="C78" s="232"/>
      <c r="D78" s="193">
        <v>0</v>
      </c>
      <c r="E78" s="532"/>
      <c r="F78" s="532"/>
      <c r="G78" s="233"/>
    </row>
    <row r="79" spans="1:7" ht="15.75" customHeight="1" thickBot="1" x14ac:dyDescent="0.35">
      <c r="A79" s="538" t="s">
        <v>104</v>
      </c>
      <c r="B79" s="539"/>
      <c r="C79" s="540"/>
      <c r="D79" s="197">
        <f>SUM(D62:D78)</f>
        <v>0</v>
      </c>
      <c r="E79" s="198"/>
      <c r="F79" s="536"/>
      <c r="G79" s="537"/>
    </row>
  </sheetData>
  <sheetProtection sheet="1" objects="1" scenarios="1"/>
  <mergeCells count="34">
    <mergeCell ref="E63:F63"/>
    <mergeCell ref="E65:F65"/>
    <mergeCell ref="F79:G79"/>
    <mergeCell ref="E78:F78"/>
    <mergeCell ref="A60:G60"/>
    <mergeCell ref="E74:F74"/>
    <mergeCell ref="E75:F75"/>
    <mergeCell ref="E76:F76"/>
    <mergeCell ref="E77:F77"/>
    <mergeCell ref="E69:F69"/>
    <mergeCell ref="E70:F70"/>
    <mergeCell ref="E71:F71"/>
    <mergeCell ref="E72:F72"/>
    <mergeCell ref="E73:F73"/>
    <mergeCell ref="E64:F64"/>
    <mergeCell ref="E68:F68"/>
    <mergeCell ref="A79:C79"/>
    <mergeCell ref="E61:F61"/>
    <mergeCell ref="E66:F66"/>
    <mergeCell ref="E67:F67"/>
    <mergeCell ref="A1:G1"/>
    <mergeCell ref="A36:G36"/>
    <mergeCell ref="A4:G4"/>
    <mergeCell ref="B2:C2"/>
    <mergeCell ref="D2:E2"/>
    <mergeCell ref="A5:G5"/>
    <mergeCell ref="A6:C6"/>
    <mergeCell ref="D6:G6"/>
    <mergeCell ref="A34:B34"/>
    <mergeCell ref="D34:E34"/>
    <mergeCell ref="A37:G37"/>
    <mergeCell ref="A38:C38"/>
    <mergeCell ref="D38:G38"/>
    <mergeCell ref="E62:F62"/>
  </mergeCells>
  <dataValidations count="4">
    <dataValidation type="decimal" allowBlank="1" showErrorMessage="1" sqref="B8:B33 E8:E33 B40:B57">
      <formula1>0</formula1>
      <formula2>200</formula2>
    </dataValidation>
    <dataValidation type="decimal" allowBlank="1" showErrorMessage="1" sqref="C40:C57 C8:C33 F8:F33 F40:F57">
      <formula1>0</formula1>
      <formula2>400000</formula2>
    </dataValidation>
    <dataValidation type="decimal" allowBlank="1" showErrorMessage="1" sqref="E40:E57">
      <formula1>0</formula1>
      <formula2>300</formula2>
    </dataValidation>
    <dataValidation type="custom" allowBlank="1" showErrorMessage="1" sqref="A8:A33 D8:D33 G8:G33 A40:A57 D40:D57 G40:H57 I8:I9">
      <formula1>AND(GTE(LEN(A8),MIN((0),(30))),LTE(LEN(A8),MAX((0),(30))))</formula1>
    </dataValidation>
  </dataValidations>
  <hyperlinks>
    <hyperlink ref="B2" location="'Equipment Expenditure &amp; Invento'!A3:G32" display="Equipment Purchases"/>
    <hyperlink ref="D2" location="'Equipment Expenditure &amp; Invento'!A34:G55" display="Equipment Repair/Maintenance"/>
    <hyperlink ref="F2" location="'Equipment Expenditure &amp; Invento'!A57:F76" display="Club Equipment Inventory"/>
  </hyperlink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4"/>
  <sheetViews>
    <sheetView showGridLines="0" zoomScale="75" zoomScaleNormal="75" workbookViewId="0">
      <pane ySplit="2" topLeftCell="A3" activePane="bottomLeft" state="frozen"/>
      <selection activeCell="L14" sqref="L14"/>
      <selection pane="bottomLeft" activeCell="A29" sqref="A29"/>
    </sheetView>
  </sheetViews>
  <sheetFormatPr defaultColWidth="14.44140625" defaultRowHeight="15" customHeight="1" x14ac:dyDescent="0.3"/>
  <cols>
    <col min="1" max="1" width="23" customWidth="1"/>
    <col min="2" max="2" width="15.44140625" customWidth="1"/>
    <col min="3" max="4" width="18.6640625" customWidth="1"/>
    <col min="5" max="5" width="12.44140625" customWidth="1"/>
    <col min="6" max="6" width="3.6640625" customWidth="1"/>
    <col min="7" max="7" width="25.44140625" customWidth="1"/>
    <col min="8" max="9" width="15.44140625" customWidth="1"/>
    <col min="10" max="11" width="18.6640625" customWidth="1"/>
    <col min="12" max="12" width="15.6640625" customWidth="1"/>
    <col min="13" max="13" width="21.6640625" customWidth="1"/>
    <col min="14" max="15" width="15.6640625" customWidth="1"/>
    <col min="16" max="24" width="8.6640625" customWidth="1"/>
  </cols>
  <sheetData>
    <row r="1" spans="1:18" ht="42.75" customHeight="1" x14ac:dyDescent="0.3">
      <c r="A1" s="579" t="s">
        <v>105</v>
      </c>
      <c r="B1" s="580"/>
      <c r="C1" s="580"/>
      <c r="D1" s="580"/>
      <c r="E1" s="580"/>
      <c r="F1" s="580"/>
      <c r="G1" s="580"/>
      <c r="H1" s="580"/>
      <c r="I1" s="580"/>
      <c r="J1" s="580"/>
      <c r="K1" s="580"/>
      <c r="L1" s="580"/>
      <c r="M1" s="580"/>
      <c r="N1" s="580"/>
      <c r="O1" s="581"/>
    </row>
    <row r="2" spans="1:18" ht="22.5" customHeight="1" x14ac:dyDescent="0.3">
      <c r="A2" s="199" t="s">
        <v>85</v>
      </c>
      <c r="B2" s="582" t="s">
        <v>18</v>
      </c>
      <c r="C2" s="443"/>
      <c r="D2" s="444"/>
      <c r="E2" s="583" t="s">
        <v>230</v>
      </c>
      <c r="F2" s="584"/>
      <c r="G2" s="200"/>
      <c r="H2" s="201"/>
      <c r="I2" s="201"/>
      <c r="J2" s="201"/>
      <c r="K2" s="201"/>
      <c r="L2" s="201"/>
      <c r="M2" s="201"/>
      <c r="N2" s="201"/>
      <c r="O2" s="201"/>
    </row>
    <row r="3" spans="1:18" ht="22.5" customHeight="1" x14ac:dyDescent="0.3">
      <c r="A3" s="563" t="s">
        <v>287</v>
      </c>
      <c r="B3" s="563"/>
      <c r="C3" s="563"/>
      <c r="D3" s="563"/>
      <c r="E3" s="563"/>
      <c r="F3" s="563"/>
      <c r="G3" s="563"/>
      <c r="H3" s="563"/>
      <c r="I3" s="563"/>
      <c r="J3" s="563"/>
      <c r="K3" s="563"/>
      <c r="L3" s="563"/>
      <c r="M3" s="563"/>
      <c r="N3" s="563"/>
      <c r="O3" s="563"/>
    </row>
    <row r="4" spans="1:18" ht="114.45" customHeight="1" x14ac:dyDescent="0.3">
      <c r="A4" s="585" t="s">
        <v>288</v>
      </c>
      <c r="B4" s="585"/>
      <c r="C4" s="585"/>
      <c r="D4" s="585"/>
      <c r="E4" s="585"/>
      <c r="F4" s="585"/>
      <c r="G4" s="585"/>
      <c r="H4" s="585"/>
      <c r="I4" s="585"/>
      <c r="J4" s="585"/>
      <c r="K4" s="585"/>
      <c r="L4" s="585"/>
      <c r="M4" s="585"/>
      <c r="N4" s="585"/>
      <c r="O4" s="585"/>
    </row>
    <row r="5" spans="1:18" ht="22.5" customHeight="1" x14ac:dyDescent="0.3">
      <c r="A5" s="586" t="s">
        <v>160</v>
      </c>
      <c r="B5" s="587"/>
      <c r="C5" s="587"/>
      <c r="D5" s="587"/>
      <c r="E5" s="588"/>
      <c r="F5" s="350"/>
      <c r="G5" s="589" t="s">
        <v>261</v>
      </c>
      <c r="H5" s="587"/>
      <c r="I5" s="587"/>
      <c r="J5" s="587"/>
      <c r="K5" s="587"/>
      <c r="L5" s="587"/>
      <c r="M5" s="587"/>
      <c r="N5" s="587"/>
      <c r="O5" s="588"/>
    </row>
    <row r="6" spans="1:18" ht="107.25" customHeight="1" x14ac:dyDescent="0.3">
      <c r="A6" s="35" t="s">
        <v>106</v>
      </c>
      <c r="B6" s="18" t="s">
        <v>107</v>
      </c>
      <c r="C6" s="66" t="s">
        <v>111</v>
      </c>
      <c r="D6" s="36" t="s">
        <v>108</v>
      </c>
      <c r="E6" s="202" t="s">
        <v>109</v>
      </c>
      <c r="F6" s="351"/>
      <c r="G6" s="67" t="s">
        <v>226</v>
      </c>
      <c r="H6" s="22" t="s">
        <v>107</v>
      </c>
      <c r="I6" s="23" t="s">
        <v>110</v>
      </c>
      <c r="J6" s="65" t="s">
        <v>111</v>
      </c>
      <c r="K6" s="37" t="s">
        <v>112</v>
      </c>
      <c r="L6" s="204" t="s">
        <v>113</v>
      </c>
      <c r="M6" s="65" t="s">
        <v>308</v>
      </c>
      <c r="N6" s="204" t="s">
        <v>114</v>
      </c>
      <c r="O6" s="202" t="s">
        <v>115</v>
      </c>
    </row>
    <row r="7" spans="1:18" ht="14.4" x14ac:dyDescent="0.3">
      <c r="A7" s="214"/>
      <c r="B7" s="215"/>
      <c r="C7" s="216">
        <v>0</v>
      </c>
      <c r="D7" s="216">
        <v>0</v>
      </c>
      <c r="E7" s="117">
        <f t="shared" ref="E7:E28" si="0">SUM(C7:D7)</f>
        <v>0</v>
      </c>
      <c r="F7" s="352"/>
      <c r="G7" s="206"/>
      <c r="H7" s="207"/>
      <c r="I7" s="207"/>
      <c r="J7" s="208">
        <v>0</v>
      </c>
      <c r="K7" s="208">
        <v>0</v>
      </c>
      <c r="L7" s="205"/>
      <c r="M7" s="213">
        <v>0</v>
      </c>
      <c r="N7" s="205">
        <f>SUM(M7*54.25)</f>
        <v>0</v>
      </c>
      <c r="O7" s="117">
        <f t="shared" ref="O7:O27" si="1">SUM(J7+K7+L7+N7)</f>
        <v>0</v>
      </c>
      <c r="Q7" s="314"/>
      <c r="R7" s="309" t="s">
        <v>305</v>
      </c>
    </row>
    <row r="8" spans="1:18" ht="14.4" x14ac:dyDescent="0.3">
      <c r="A8" s="217"/>
      <c r="B8" s="218"/>
      <c r="C8" s="216">
        <v>0</v>
      </c>
      <c r="D8" s="216">
        <v>0</v>
      </c>
      <c r="E8" s="117">
        <f t="shared" si="0"/>
        <v>0</v>
      </c>
      <c r="F8" s="352"/>
      <c r="G8" s="206"/>
      <c r="H8" s="207"/>
      <c r="I8" s="207"/>
      <c r="J8" s="208">
        <v>0</v>
      </c>
      <c r="K8" s="208">
        <v>0</v>
      </c>
      <c r="L8" s="205"/>
      <c r="M8" s="213">
        <v>0</v>
      </c>
      <c r="N8" s="205">
        <f>SUM(54.25*M8)</f>
        <v>0</v>
      </c>
      <c r="O8" s="117">
        <f t="shared" si="1"/>
        <v>0</v>
      </c>
      <c r="Q8" s="315"/>
      <c r="R8" s="309" t="s">
        <v>306</v>
      </c>
    </row>
    <row r="9" spans="1:18" ht="14.4" x14ac:dyDescent="0.3">
      <c r="A9" s="219"/>
      <c r="B9" s="220"/>
      <c r="C9" s="216">
        <v>0</v>
      </c>
      <c r="D9" s="216">
        <v>0</v>
      </c>
      <c r="E9" s="117">
        <f t="shared" si="0"/>
        <v>0</v>
      </c>
      <c r="F9" s="352"/>
      <c r="G9" s="206"/>
      <c r="H9" s="207"/>
      <c r="I9" s="207"/>
      <c r="J9" s="208">
        <v>0</v>
      </c>
      <c r="K9" s="208">
        <v>0</v>
      </c>
      <c r="L9" s="205"/>
      <c r="M9" s="213">
        <v>0</v>
      </c>
      <c r="N9" s="205">
        <f>SUM(54.25*M9)</f>
        <v>0</v>
      </c>
      <c r="O9" s="117">
        <f t="shared" si="1"/>
        <v>0</v>
      </c>
      <c r="Q9" s="316"/>
      <c r="R9" s="309" t="s">
        <v>295</v>
      </c>
    </row>
    <row r="10" spans="1:18" ht="14.4" x14ac:dyDescent="0.3">
      <c r="A10" s="219"/>
      <c r="B10" s="215"/>
      <c r="C10" s="216">
        <v>0</v>
      </c>
      <c r="D10" s="216">
        <v>0</v>
      </c>
      <c r="E10" s="117">
        <f t="shared" si="0"/>
        <v>0</v>
      </c>
      <c r="F10" s="352"/>
      <c r="G10" s="206"/>
      <c r="H10" s="207"/>
      <c r="I10" s="207"/>
      <c r="J10" s="208">
        <v>0</v>
      </c>
      <c r="K10" s="208">
        <v>0</v>
      </c>
      <c r="L10" s="205"/>
      <c r="M10" s="213">
        <v>0</v>
      </c>
      <c r="N10" s="205">
        <f t="shared" ref="N10:N27" si="2">SUM(54.25*M10)</f>
        <v>0</v>
      </c>
      <c r="O10" s="117">
        <f t="shared" si="1"/>
        <v>0</v>
      </c>
    </row>
    <row r="11" spans="1:18" ht="14.4" x14ac:dyDescent="0.3">
      <c r="A11" s="219"/>
      <c r="B11" s="220"/>
      <c r="C11" s="216">
        <v>0</v>
      </c>
      <c r="D11" s="216">
        <v>0</v>
      </c>
      <c r="E11" s="117">
        <f t="shared" si="0"/>
        <v>0</v>
      </c>
      <c r="F11" s="352"/>
      <c r="G11" s="206"/>
      <c r="H11" s="207"/>
      <c r="I11" s="207"/>
      <c r="J11" s="208">
        <v>0</v>
      </c>
      <c r="K11" s="208">
        <v>0</v>
      </c>
      <c r="L11" s="205"/>
      <c r="M11" s="213">
        <v>0</v>
      </c>
      <c r="N11" s="205">
        <f t="shared" si="2"/>
        <v>0</v>
      </c>
      <c r="O11" s="117">
        <f t="shared" si="1"/>
        <v>0</v>
      </c>
    </row>
    <row r="12" spans="1:18" ht="14.4" x14ac:dyDescent="0.3">
      <c r="A12" s="219"/>
      <c r="B12" s="215"/>
      <c r="C12" s="216">
        <v>0</v>
      </c>
      <c r="D12" s="216">
        <v>0</v>
      </c>
      <c r="E12" s="117">
        <f t="shared" si="0"/>
        <v>0</v>
      </c>
      <c r="F12" s="352"/>
      <c r="G12" s="206"/>
      <c r="H12" s="209"/>
      <c r="I12" s="207"/>
      <c r="J12" s="208">
        <v>0</v>
      </c>
      <c r="K12" s="208">
        <v>0</v>
      </c>
      <c r="L12" s="205"/>
      <c r="M12" s="213">
        <v>0</v>
      </c>
      <c r="N12" s="205">
        <f t="shared" si="2"/>
        <v>0</v>
      </c>
      <c r="O12" s="117">
        <f t="shared" si="1"/>
        <v>0</v>
      </c>
    </row>
    <row r="13" spans="1:18" ht="14.4" x14ac:dyDescent="0.3">
      <c r="A13" s="219"/>
      <c r="B13" s="220"/>
      <c r="C13" s="216">
        <v>0</v>
      </c>
      <c r="D13" s="216">
        <v>0</v>
      </c>
      <c r="E13" s="117">
        <f t="shared" si="0"/>
        <v>0</v>
      </c>
      <c r="F13" s="352"/>
      <c r="G13" s="206"/>
      <c r="H13" s="207"/>
      <c r="I13" s="207"/>
      <c r="J13" s="208">
        <v>0</v>
      </c>
      <c r="K13" s="208">
        <v>0</v>
      </c>
      <c r="L13" s="205"/>
      <c r="M13" s="213">
        <v>0</v>
      </c>
      <c r="N13" s="205">
        <f t="shared" si="2"/>
        <v>0</v>
      </c>
      <c r="O13" s="117">
        <f t="shared" si="1"/>
        <v>0</v>
      </c>
    </row>
    <row r="14" spans="1:18" ht="14.4" x14ac:dyDescent="0.3">
      <c r="A14" s="219"/>
      <c r="B14" s="220"/>
      <c r="C14" s="216">
        <v>0</v>
      </c>
      <c r="D14" s="216">
        <v>0</v>
      </c>
      <c r="E14" s="117">
        <f t="shared" si="0"/>
        <v>0</v>
      </c>
      <c r="F14" s="352"/>
      <c r="G14" s="206"/>
      <c r="H14" s="207"/>
      <c r="I14" s="207"/>
      <c r="J14" s="208">
        <v>0</v>
      </c>
      <c r="K14" s="208">
        <v>0</v>
      </c>
      <c r="L14" s="205"/>
      <c r="M14" s="213">
        <v>0</v>
      </c>
      <c r="N14" s="205">
        <f t="shared" si="2"/>
        <v>0</v>
      </c>
      <c r="O14" s="117">
        <f t="shared" si="1"/>
        <v>0</v>
      </c>
    </row>
    <row r="15" spans="1:18" ht="14.4" x14ac:dyDescent="0.3">
      <c r="A15" s="219"/>
      <c r="B15" s="220"/>
      <c r="C15" s="216">
        <v>0</v>
      </c>
      <c r="D15" s="216">
        <v>0</v>
      </c>
      <c r="E15" s="117">
        <f t="shared" si="0"/>
        <v>0</v>
      </c>
      <c r="F15" s="352"/>
      <c r="G15" s="206"/>
      <c r="H15" s="207"/>
      <c r="I15" s="207"/>
      <c r="J15" s="208">
        <v>0</v>
      </c>
      <c r="K15" s="208">
        <v>0</v>
      </c>
      <c r="L15" s="205"/>
      <c r="M15" s="213">
        <v>0</v>
      </c>
      <c r="N15" s="205">
        <f t="shared" si="2"/>
        <v>0</v>
      </c>
      <c r="O15" s="117">
        <f t="shared" si="1"/>
        <v>0</v>
      </c>
    </row>
    <row r="16" spans="1:18" ht="15.75" customHeight="1" x14ac:dyDescent="0.3">
      <c r="A16" s="219"/>
      <c r="B16" s="220"/>
      <c r="C16" s="216">
        <v>0</v>
      </c>
      <c r="D16" s="216">
        <v>0</v>
      </c>
      <c r="E16" s="117">
        <f t="shared" si="0"/>
        <v>0</v>
      </c>
      <c r="F16" s="352"/>
      <c r="G16" s="206"/>
      <c r="H16" s="207"/>
      <c r="I16" s="207"/>
      <c r="J16" s="208">
        <v>0</v>
      </c>
      <c r="K16" s="208">
        <v>0</v>
      </c>
      <c r="L16" s="205"/>
      <c r="M16" s="213">
        <v>0</v>
      </c>
      <c r="N16" s="205">
        <f t="shared" si="2"/>
        <v>0</v>
      </c>
      <c r="O16" s="117">
        <f t="shared" si="1"/>
        <v>0</v>
      </c>
    </row>
    <row r="17" spans="1:15" ht="15.75" customHeight="1" x14ac:dyDescent="0.3">
      <c r="A17" s="219"/>
      <c r="B17" s="220"/>
      <c r="C17" s="216">
        <v>0</v>
      </c>
      <c r="D17" s="216">
        <v>0</v>
      </c>
      <c r="E17" s="117">
        <f t="shared" si="0"/>
        <v>0</v>
      </c>
      <c r="F17" s="352"/>
      <c r="G17" s="206"/>
      <c r="H17" s="207"/>
      <c r="I17" s="207"/>
      <c r="J17" s="208">
        <v>0</v>
      </c>
      <c r="K17" s="208">
        <v>0</v>
      </c>
      <c r="L17" s="205"/>
      <c r="M17" s="213">
        <v>0</v>
      </c>
      <c r="N17" s="205">
        <f t="shared" si="2"/>
        <v>0</v>
      </c>
      <c r="O17" s="117">
        <f t="shared" si="1"/>
        <v>0</v>
      </c>
    </row>
    <row r="18" spans="1:15" ht="15.75" customHeight="1" x14ac:dyDescent="0.3">
      <c r="A18" s="219"/>
      <c r="B18" s="220"/>
      <c r="C18" s="216">
        <v>0</v>
      </c>
      <c r="D18" s="216">
        <v>0</v>
      </c>
      <c r="E18" s="117">
        <f t="shared" si="0"/>
        <v>0</v>
      </c>
      <c r="F18" s="352"/>
      <c r="G18" s="206"/>
      <c r="H18" s="207"/>
      <c r="I18" s="207"/>
      <c r="J18" s="208">
        <v>0</v>
      </c>
      <c r="K18" s="208">
        <v>0</v>
      </c>
      <c r="L18" s="205"/>
      <c r="M18" s="213">
        <v>0</v>
      </c>
      <c r="N18" s="205">
        <f t="shared" si="2"/>
        <v>0</v>
      </c>
      <c r="O18" s="117">
        <f t="shared" si="1"/>
        <v>0</v>
      </c>
    </row>
    <row r="19" spans="1:15" ht="15.75" customHeight="1" x14ac:dyDescent="0.3">
      <c r="A19" s="219"/>
      <c r="B19" s="220"/>
      <c r="C19" s="216">
        <v>0</v>
      </c>
      <c r="D19" s="216">
        <v>0</v>
      </c>
      <c r="E19" s="117">
        <f t="shared" si="0"/>
        <v>0</v>
      </c>
      <c r="F19" s="352"/>
      <c r="G19" s="206"/>
      <c r="H19" s="207"/>
      <c r="I19" s="207"/>
      <c r="J19" s="208">
        <v>0</v>
      </c>
      <c r="K19" s="208">
        <v>0</v>
      </c>
      <c r="L19" s="205"/>
      <c r="M19" s="213">
        <v>0</v>
      </c>
      <c r="N19" s="205">
        <f t="shared" si="2"/>
        <v>0</v>
      </c>
      <c r="O19" s="117">
        <f t="shared" si="1"/>
        <v>0</v>
      </c>
    </row>
    <row r="20" spans="1:15" ht="15.75" customHeight="1" x14ac:dyDescent="0.3">
      <c r="A20" s="219"/>
      <c r="B20" s="220"/>
      <c r="C20" s="216">
        <v>0</v>
      </c>
      <c r="D20" s="216">
        <v>0</v>
      </c>
      <c r="E20" s="117">
        <f t="shared" si="0"/>
        <v>0</v>
      </c>
      <c r="F20" s="352"/>
      <c r="G20" s="206"/>
      <c r="H20" s="207"/>
      <c r="I20" s="207"/>
      <c r="J20" s="208">
        <v>0</v>
      </c>
      <c r="K20" s="208">
        <v>0</v>
      </c>
      <c r="L20" s="205"/>
      <c r="M20" s="213">
        <v>0</v>
      </c>
      <c r="N20" s="205">
        <f t="shared" si="2"/>
        <v>0</v>
      </c>
      <c r="O20" s="117">
        <f t="shared" si="1"/>
        <v>0</v>
      </c>
    </row>
    <row r="21" spans="1:15" ht="15.75" customHeight="1" x14ac:dyDescent="0.3">
      <c r="A21" s="219"/>
      <c r="B21" s="220"/>
      <c r="C21" s="216">
        <v>0</v>
      </c>
      <c r="D21" s="216">
        <v>0</v>
      </c>
      <c r="E21" s="117">
        <f t="shared" si="0"/>
        <v>0</v>
      </c>
      <c r="F21" s="352"/>
      <c r="G21" s="206"/>
      <c r="H21" s="207"/>
      <c r="I21" s="207"/>
      <c r="J21" s="208">
        <v>0</v>
      </c>
      <c r="K21" s="208">
        <v>0</v>
      </c>
      <c r="L21" s="205"/>
      <c r="M21" s="213">
        <v>0</v>
      </c>
      <c r="N21" s="205">
        <f t="shared" si="2"/>
        <v>0</v>
      </c>
      <c r="O21" s="117">
        <f t="shared" si="1"/>
        <v>0</v>
      </c>
    </row>
    <row r="22" spans="1:15" ht="15.75" customHeight="1" x14ac:dyDescent="0.3">
      <c r="A22" s="221"/>
      <c r="B22" s="222"/>
      <c r="C22" s="216">
        <v>0</v>
      </c>
      <c r="D22" s="216">
        <v>0</v>
      </c>
      <c r="E22" s="117">
        <f t="shared" si="0"/>
        <v>0</v>
      </c>
      <c r="F22" s="353"/>
      <c r="G22" s="210"/>
      <c r="H22" s="211"/>
      <c r="I22" s="211"/>
      <c r="J22" s="208">
        <v>0</v>
      </c>
      <c r="K22" s="208">
        <v>0</v>
      </c>
      <c r="L22" s="205"/>
      <c r="M22" s="213">
        <v>0</v>
      </c>
      <c r="N22" s="205">
        <f t="shared" si="2"/>
        <v>0</v>
      </c>
      <c r="O22" s="117">
        <f t="shared" si="1"/>
        <v>0</v>
      </c>
    </row>
    <row r="23" spans="1:15" ht="15.75" customHeight="1" x14ac:dyDescent="0.3">
      <c r="A23" s="221"/>
      <c r="B23" s="222"/>
      <c r="C23" s="216">
        <v>0</v>
      </c>
      <c r="D23" s="216">
        <v>0</v>
      </c>
      <c r="E23" s="117">
        <f t="shared" si="0"/>
        <v>0</v>
      </c>
      <c r="F23" s="353"/>
      <c r="G23" s="210"/>
      <c r="H23" s="211"/>
      <c r="I23" s="211"/>
      <c r="J23" s="208">
        <v>0</v>
      </c>
      <c r="K23" s="208">
        <v>0</v>
      </c>
      <c r="L23" s="205"/>
      <c r="M23" s="213">
        <v>0</v>
      </c>
      <c r="N23" s="205">
        <f t="shared" si="2"/>
        <v>0</v>
      </c>
      <c r="O23" s="117">
        <f t="shared" si="1"/>
        <v>0</v>
      </c>
    </row>
    <row r="24" spans="1:15" ht="15.75" customHeight="1" x14ac:dyDescent="0.3">
      <c r="A24" s="221"/>
      <c r="B24" s="222"/>
      <c r="C24" s="216">
        <v>0</v>
      </c>
      <c r="D24" s="216">
        <v>0</v>
      </c>
      <c r="E24" s="117">
        <f t="shared" si="0"/>
        <v>0</v>
      </c>
      <c r="F24" s="353"/>
      <c r="G24" s="210"/>
      <c r="H24" s="211"/>
      <c r="I24" s="211"/>
      <c r="J24" s="208">
        <v>0</v>
      </c>
      <c r="K24" s="208">
        <v>0</v>
      </c>
      <c r="L24" s="205"/>
      <c r="M24" s="213">
        <v>0</v>
      </c>
      <c r="N24" s="205">
        <f t="shared" si="2"/>
        <v>0</v>
      </c>
      <c r="O24" s="117">
        <f t="shared" si="1"/>
        <v>0</v>
      </c>
    </row>
    <row r="25" spans="1:15" ht="15.75" customHeight="1" x14ac:dyDescent="0.3">
      <c r="A25" s="221"/>
      <c r="B25" s="222"/>
      <c r="C25" s="216">
        <v>0</v>
      </c>
      <c r="D25" s="216">
        <v>0</v>
      </c>
      <c r="E25" s="117">
        <f t="shared" si="0"/>
        <v>0</v>
      </c>
      <c r="F25" s="353"/>
      <c r="G25" s="210"/>
      <c r="H25" s="211"/>
      <c r="I25" s="211"/>
      <c r="J25" s="208">
        <v>0</v>
      </c>
      <c r="K25" s="208">
        <v>0</v>
      </c>
      <c r="L25" s="205"/>
      <c r="M25" s="213">
        <v>0</v>
      </c>
      <c r="N25" s="205">
        <f t="shared" si="2"/>
        <v>0</v>
      </c>
      <c r="O25" s="117">
        <f t="shared" si="1"/>
        <v>0</v>
      </c>
    </row>
    <row r="26" spans="1:15" ht="15.75" customHeight="1" x14ac:dyDescent="0.3">
      <c r="A26" s="221"/>
      <c r="B26" s="222"/>
      <c r="C26" s="216">
        <v>0</v>
      </c>
      <c r="D26" s="216">
        <v>0</v>
      </c>
      <c r="E26" s="117">
        <f t="shared" si="0"/>
        <v>0</v>
      </c>
      <c r="F26" s="353"/>
      <c r="G26" s="210"/>
      <c r="H26" s="211"/>
      <c r="I26" s="211"/>
      <c r="J26" s="208">
        <v>0</v>
      </c>
      <c r="K26" s="208">
        <v>0</v>
      </c>
      <c r="L26" s="205"/>
      <c r="M26" s="213">
        <v>0</v>
      </c>
      <c r="N26" s="205">
        <f t="shared" si="2"/>
        <v>0</v>
      </c>
      <c r="O26" s="117">
        <f t="shared" si="1"/>
        <v>0</v>
      </c>
    </row>
    <row r="27" spans="1:15" ht="15.75" customHeight="1" x14ac:dyDescent="0.3">
      <c r="A27" s="294"/>
      <c r="B27" s="295"/>
      <c r="C27" s="216">
        <v>0</v>
      </c>
      <c r="D27" s="216">
        <v>0</v>
      </c>
      <c r="E27" s="296">
        <f t="shared" si="0"/>
        <v>0</v>
      </c>
      <c r="F27" s="353"/>
      <c r="G27" s="212"/>
      <c r="H27" s="211"/>
      <c r="I27" s="211"/>
      <c r="J27" s="208">
        <v>0</v>
      </c>
      <c r="K27" s="208">
        <v>0</v>
      </c>
      <c r="L27" s="205"/>
      <c r="M27" s="213">
        <v>0</v>
      </c>
      <c r="N27" s="205">
        <f t="shared" si="2"/>
        <v>0</v>
      </c>
      <c r="O27" s="117">
        <f t="shared" si="1"/>
        <v>0</v>
      </c>
    </row>
    <row r="28" spans="1:15" ht="15.75" customHeight="1" thickBot="1" x14ac:dyDescent="0.35">
      <c r="A28" s="568" t="s">
        <v>33</v>
      </c>
      <c r="B28" s="569"/>
      <c r="C28" s="149">
        <f>SUM(C7:C27)</f>
        <v>0</v>
      </c>
      <c r="D28" s="149">
        <f>SUM(D7:D27)</f>
        <v>0</v>
      </c>
      <c r="E28" s="149">
        <f t="shared" si="0"/>
        <v>0</v>
      </c>
      <c r="F28" s="354"/>
      <c r="G28" s="566" t="s">
        <v>33</v>
      </c>
      <c r="H28" s="567"/>
      <c r="I28" s="567"/>
      <c r="J28" s="194">
        <f t="shared" ref="J28:L28" si="3">SUM(J7:J27)</f>
        <v>0</v>
      </c>
      <c r="K28" s="194">
        <f>SUM(K7:K27)</f>
        <v>0</v>
      </c>
      <c r="L28" s="194">
        <f t="shared" si="3"/>
        <v>0</v>
      </c>
      <c r="M28" s="203"/>
      <c r="N28" s="194">
        <f>SUM(N7:N27)</f>
        <v>0</v>
      </c>
      <c r="O28" s="118">
        <f>SUM(O7:O27)</f>
        <v>0</v>
      </c>
    </row>
    <row r="29" spans="1:15" s="324" customFormat="1" ht="15.75" customHeight="1" x14ac:dyDescent="0.3">
      <c r="A29" s="338"/>
      <c r="B29" s="328"/>
      <c r="C29" s="339"/>
      <c r="D29" s="339"/>
      <c r="E29" s="339"/>
      <c r="F29" s="60"/>
      <c r="G29" s="340"/>
      <c r="H29" s="328"/>
      <c r="I29" s="328"/>
      <c r="J29" s="339"/>
      <c r="K29" s="339"/>
      <c r="L29" s="339"/>
      <c r="M29" s="341"/>
      <c r="N29" s="339"/>
      <c r="O29" s="339"/>
    </row>
    <row r="30" spans="1:15" ht="24.75" customHeight="1" x14ac:dyDescent="0.4">
      <c r="A30" s="561" t="s">
        <v>285</v>
      </c>
      <c r="B30" s="562"/>
      <c r="C30" s="562"/>
      <c r="D30" s="562"/>
      <c r="E30" s="562"/>
      <c r="F30" s="562"/>
      <c r="G30" s="38"/>
      <c r="H30" s="38"/>
      <c r="I30" s="38"/>
      <c r="J30" s="38"/>
      <c r="K30" s="38"/>
      <c r="L30" s="38"/>
      <c r="M30" s="38"/>
      <c r="N30" s="38"/>
      <c r="O30" s="38"/>
    </row>
    <row r="31" spans="1:15" ht="66.75" customHeight="1" x14ac:dyDescent="0.55000000000000004">
      <c r="A31" s="576" t="s">
        <v>286</v>
      </c>
      <c r="B31" s="577"/>
      <c r="C31" s="577"/>
      <c r="D31" s="577"/>
      <c r="E31" s="578"/>
      <c r="F31" s="240"/>
      <c r="G31" s="39"/>
      <c r="H31" s="39"/>
      <c r="I31" s="40"/>
      <c r="J31" s="40"/>
      <c r="K31" s="40"/>
      <c r="L31" s="40"/>
      <c r="M31" s="40"/>
      <c r="N31" s="40"/>
      <c r="O31" s="40"/>
    </row>
    <row r="32" spans="1:15" ht="15" customHeight="1" x14ac:dyDescent="0.35">
      <c r="A32" s="572" t="s">
        <v>223</v>
      </c>
      <c r="B32" s="573"/>
      <c r="C32" s="573"/>
      <c r="D32" s="559"/>
      <c r="E32" s="560"/>
      <c r="F32" s="103"/>
      <c r="G32" s="570"/>
      <c r="H32" s="571"/>
      <c r="I32" s="571"/>
      <c r="J32" s="571"/>
      <c r="K32" s="2"/>
      <c r="L32" s="2"/>
      <c r="M32" s="2"/>
      <c r="N32" s="2"/>
      <c r="O32" s="2"/>
    </row>
    <row r="33" spans="1:15" ht="15" customHeight="1" x14ac:dyDescent="0.3">
      <c r="A33" s="572" t="s">
        <v>107</v>
      </c>
      <c r="B33" s="573"/>
      <c r="C33" s="573"/>
      <c r="D33" s="559"/>
      <c r="E33" s="560"/>
      <c r="F33" s="103"/>
      <c r="G33" s="41"/>
      <c r="H33" s="42"/>
      <c r="I33" s="42"/>
      <c r="J33" s="41"/>
      <c r="K33" s="2"/>
      <c r="L33" s="2"/>
      <c r="M33" s="2"/>
      <c r="N33" s="2"/>
      <c r="O33" s="2"/>
    </row>
    <row r="34" spans="1:15" ht="15" customHeight="1" thickBot="1" x14ac:dyDescent="0.35">
      <c r="A34" s="574" t="s">
        <v>116</v>
      </c>
      <c r="B34" s="575"/>
      <c r="C34" s="575"/>
      <c r="D34" s="564"/>
      <c r="E34" s="565"/>
      <c r="F34" s="103"/>
      <c r="K34" s="2"/>
      <c r="L34" s="2"/>
      <c r="M34" s="2"/>
      <c r="N34" s="2"/>
      <c r="O34" s="2"/>
    </row>
  </sheetData>
  <sheetProtection sheet="1" objects="1" scenarios="1"/>
  <mergeCells count="18">
    <mergeCell ref="A1:O1"/>
    <mergeCell ref="B2:D2"/>
    <mergeCell ref="E2:F2"/>
    <mergeCell ref="A4:O4"/>
    <mergeCell ref="A5:E5"/>
    <mergeCell ref="G5:O5"/>
    <mergeCell ref="D32:E32"/>
    <mergeCell ref="D33:E33"/>
    <mergeCell ref="A30:F30"/>
    <mergeCell ref="A3:O3"/>
    <mergeCell ref="D34:E34"/>
    <mergeCell ref="G28:I28"/>
    <mergeCell ref="A28:B28"/>
    <mergeCell ref="G32:J32"/>
    <mergeCell ref="A32:C32"/>
    <mergeCell ref="A33:C33"/>
    <mergeCell ref="A34:C34"/>
    <mergeCell ref="A31:E31"/>
  </mergeCells>
  <dataValidations count="3">
    <dataValidation type="whole" errorStyle="warning" allowBlank="1" showInputMessage="1" showErrorMessage="1" error="Enter a mobile number (e.g. 0871234567)" prompt="Enter a mobile number (e.g. 0871234567)" sqref="H7:H27 B7:B27">
      <formula1>0</formula1>
      <formula2>9999999999</formula2>
    </dataValidation>
    <dataValidation type="custom" allowBlank="1" showErrorMessage="1" sqref="Q7:Q8">
      <formula1>AND(GTE(LEN(Q7),MIN((0),(30))),LTE(LEN(Q7),MAX((0),(30))))</formula1>
    </dataValidation>
    <dataValidation type="list" allowBlank="1" showErrorMessage="1" sqref="M7:M27">
      <formula1>"0,1,2,"</formula1>
    </dataValidation>
  </dataValidations>
  <hyperlinks>
    <hyperlink ref="B2" location="'Coaches &amp; Leaders'!A3:Q27" display="Coaches / Managers / Leaders List"/>
    <hyperlink ref="E2" location="'Coaches &amp; Leaders'!A29:C35" display="Childrens Officer"/>
    <hyperlink ref="E2:F2" location="'Coaches &amp; Leaders'!A29:C32" display="Childrens Officer"/>
  </hyperlinks>
  <pageMargins left="0.7" right="0.7" top="0.75" bottom="0.75"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52"/>
  <sheetViews>
    <sheetView showGridLines="0" zoomScale="79" zoomScaleNormal="79" workbookViewId="0">
      <pane ySplit="1" topLeftCell="A2" activePane="bottomLeft" state="frozen"/>
      <selection activeCell="L14" sqref="L14"/>
      <selection pane="bottomLeft" activeCell="A20" sqref="A20"/>
    </sheetView>
  </sheetViews>
  <sheetFormatPr defaultColWidth="14.44140625" defaultRowHeight="15" customHeight="1" x14ac:dyDescent="0.3"/>
  <cols>
    <col min="1" max="1" width="33.44140625" customWidth="1"/>
    <col min="2" max="4" width="51.6640625" customWidth="1"/>
    <col min="5" max="5" width="3.33203125" customWidth="1"/>
    <col min="6" max="20" width="8.6640625" customWidth="1"/>
  </cols>
  <sheetData>
    <row r="1" spans="1:7" ht="22.5" customHeight="1" x14ac:dyDescent="0.3">
      <c r="A1" s="199" t="s">
        <v>85</v>
      </c>
      <c r="B1" s="245" t="s">
        <v>20</v>
      </c>
      <c r="C1" s="245" t="s">
        <v>21</v>
      </c>
      <c r="D1" s="245" t="s">
        <v>22</v>
      </c>
    </row>
    <row r="2" spans="1:7" ht="21" x14ac:dyDescent="0.4">
      <c r="A2" s="597" t="s">
        <v>117</v>
      </c>
      <c r="B2" s="598"/>
      <c r="C2" s="598"/>
      <c r="D2" s="598"/>
    </row>
    <row r="3" spans="1:7" ht="28.8" x14ac:dyDescent="0.3">
      <c r="A3" s="317" t="s">
        <v>118</v>
      </c>
      <c r="B3" s="318" t="s">
        <v>119</v>
      </c>
      <c r="C3" s="300" t="s">
        <v>264</v>
      </c>
      <c r="D3" s="298" t="s">
        <v>265</v>
      </c>
    </row>
    <row r="4" spans="1:7" ht="14.4" x14ac:dyDescent="0.3">
      <c r="A4" s="319"/>
      <c r="B4" s="319"/>
      <c r="C4" s="242">
        <v>0</v>
      </c>
      <c r="D4" s="241">
        <v>0</v>
      </c>
      <c r="F4" s="314"/>
      <c r="G4" s="309" t="s">
        <v>305</v>
      </c>
    </row>
    <row r="5" spans="1:7" ht="14.4" x14ac:dyDescent="0.3">
      <c r="A5" s="319"/>
      <c r="B5" s="319"/>
      <c r="C5" s="242">
        <v>0</v>
      </c>
      <c r="D5" s="241">
        <v>0</v>
      </c>
      <c r="F5" s="315"/>
      <c r="G5" s="309" t="s">
        <v>306</v>
      </c>
    </row>
    <row r="6" spans="1:7" ht="14.4" x14ac:dyDescent="0.3">
      <c r="A6" s="319"/>
      <c r="B6" s="319"/>
      <c r="C6" s="242">
        <v>0</v>
      </c>
      <c r="D6" s="241">
        <v>0</v>
      </c>
      <c r="F6" s="316"/>
      <c r="G6" s="309" t="s">
        <v>295</v>
      </c>
    </row>
    <row r="7" spans="1:7" ht="14.4" x14ac:dyDescent="0.3">
      <c r="A7" s="599" t="s">
        <v>33</v>
      </c>
      <c r="B7" s="600"/>
      <c r="C7" s="148">
        <f t="shared" ref="C7:D7" si="0">SUM(C4:C6)</f>
        <v>0</v>
      </c>
      <c r="D7" s="148">
        <f t="shared" si="0"/>
        <v>0</v>
      </c>
    </row>
    <row r="8" spans="1:7" ht="15" customHeight="1" x14ac:dyDescent="0.3">
      <c r="A8" s="608"/>
      <c r="B8" s="609"/>
      <c r="C8" s="609"/>
      <c r="D8" s="610"/>
    </row>
    <row r="9" spans="1:7" ht="21" x14ac:dyDescent="0.4">
      <c r="A9" s="611" t="s">
        <v>289</v>
      </c>
      <c r="B9" s="611"/>
      <c r="C9" s="611"/>
      <c r="D9" s="611"/>
    </row>
    <row r="10" spans="1:7" ht="14.4" x14ac:dyDescent="0.3">
      <c r="A10" s="601" t="s">
        <v>293</v>
      </c>
      <c r="B10" s="602"/>
      <c r="C10" s="602"/>
      <c r="D10" s="603"/>
    </row>
    <row r="11" spans="1:7" ht="28.8" x14ac:dyDescent="0.3">
      <c r="A11" s="320" t="s">
        <v>118</v>
      </c>
      <c r="B11" s="321" t="s">
        <v>119</v>
      </c>
      <c r="C11" s="243" t="s">
        <v>264</v>
      </c>
      <c r="D11" s="72" t="s">
        <v>265</v>
      </c>
    </row>
    <row r="12" spans="1:7" ht="14.4" x14ac:dyDescent="0.3">
      <c r="A12" s="319"/>
      <c r="B12" s="319"/>
      <c r="C12" s="242">
        <v>0</v>
      </c>
      <c r="D12" s="241">
        <v>0</v>
      </c>
    </row>
    <row r="13" spans="1:7" ht="14.4" x14ac:dyDescent="0.3">
      <c r="A13" s="319"/>
      <c r="B13" s="319"/>
      <c r="C13" s="242">
        <v>0</v>
      </c>
      <c r="D13" s="241">
        <v>0</v>
      </c>
    </row>
    <row r="14" spans="1:7" ht="14.4" x14ac:dyDescent="0.3">
      <c r="A14" s="319"/>
      <c r="B14" s="319"/>
      <c r="C14" s="242">
        <v>0</v>
      </c>
      <c r="D14" s="241">
        <v>0</v>
      </c>
    </row>
    <row r="15" spans="1:7" ht="14.4" x14ac:dyDescent="0.3">
      <c r="A15" s="599" t="s">
        <v>33</v>
      </c>
      <c r="B15" s="600"/>
      <c r="C15" s="148">
        <f t="shared" ref="C15:D15" si="1">SUM(C12:C14)</f>
        <v>0</v>
      </c>
      <c r="D15" s="148">
        <f t="shared" si="1"/>
        <v>0</v>
      </c>
    </row>
    <row r="16" spans="1:7" s="324" customFormat="1" ht="15" customHeight="1" x14ac:dyDescent="0.3"/>
    <row r="17" spans="1:4" ht="21" x14ac:dyDescent="0.3">
      <c r="A17" s="604" t="s">
        <v>21</v>
      </c>
      <c r="B17" s="605"/>
      <c r="C17" s="605"/>
      <c r="D17" s="606"/>
    </row>
    <row r="18" spans="1:4" ht="75" customHeight="1" x14ac:dyDescent="0.3">
      <c r="A18" s="607" t="s">
        <v>120</v>
      </c>
      <c r="B18" s="602"/>
      <c r="C18" s="602"/>
      <c r="D18" s="603"/>
    </row>
    <row r="19" spans="1:4" ht="30" customHeight="1" x14ac:dyDescent="0.3">
      <c r="A19" s="320" t="s">
        <v>121</v>
      </c>
      <c r="B19" s="320" t="s">
        <v>122</v>
      </c>
      <c r="C19" s="248" t="s">
        <v>266</v>
      </c>
      <c r="D19" s="247" t="s">
        <v>267</v>
      </c>
    </row>
    <row r="20" spans="1:4" ht="15.75" customHeight="1" x14ac:dyDescent="0.3">
      <c r="A20" s="319"/>
      <c r="B20" s="319"/>
      <c r="C20" s="242">
        <v>0</v>
      </c>
      <c r="D20" s="241">
        <v>0</v>
      </c>
    </row>
    <row r="21" spans="1:4" ht="15.75" customHeight="1" x14ac:dyDescent="0.3">
      <c r="A21" s="319"/>
      <c r="B21" s="319"/>
      <c r="C21" s="242">
        <v>0</v>
      </c>
      <c r="D21" s="241">
        <v>0</v>
      </c>
    </row>
    <row r="22" spans="1:4" ht="15.75" customHeight="1" x14ac:dyDescent="0.3">
      <c r="A22" s="319"/>
      <c r="B22" s="319"/>
      <c r="C22" s="242">
        <v>0</v>
      </c>
      <c r="D22" s="241">
        <v>0</v>
      </c>
    </row>
    <row r="23" spans="1:4" ht="15.75" customHeight="1" x14ac:dyDescent="0.3">
      <c r="A23" s="319"/>
      <c r="B23" s="319"/>
      <c r="C23" s="242">
        <v>0</v>
      </c>
      <c r="D23" s="241">
        <v>0</v>
      </c>
    </row>
    <row r="24" spans="1:4" ht="15.75" customHeight="1" x14ac:dyDescent="0.3">
      <c r="A24" s="590" t="s">
        <v>33</v>
      </c>
      <c r="B24" s="591"/>
      <c r="C24" s="299">
        <f>SUM(C20:C23)</f>
        <v>0</v>
      </c>
      <c r="D24" s="299">
        <f t="shared" ref="D24" si="2">SUM(D20:D23)</f>
        <v>0</v>
      </c>
    </row>
    <row r="25" spans="1:4" s="324" customFormat="1" ht="15" customHeight="1" x14ac:dyDescent="0.3">
      <c r="A25" s="322"/>
      <c r="B25" s="322"/>
      <c r="C25" s="322"/>
      <c r="D25" s="322"/>
    </row>
    <row r="26" spans="1:4" ht="21" x14ac:dyDescent="0.3">
      <c r="A26" s="535" t="s">
        <v>292</v>
      </c>
      <c r="B26" s="535"/>
      <c r="C26" s="535"/>
      <c r="D26" s="323"/>
    </row>
    <row r="27" spans="1:4" ht="81" customHeight="1" x14ac:dyDescent="0.3">
      <c r="A27" s="592" t="s">
        <v>123</v>
      </c>
      <c r="B27" s="593"/>
      <c r="C27" s="593"/>
      <c r="D27" s="1"/>
    </row>
    <row r="28" spans="1:4" ht="30" customHeight="1" x14ac:dyDescent="0.3">
      <c r="A28" s="297" t="s">
        <v>99</v>
      </c>
      <c r="B28" s="158" t="s">
        <v>264</v>
      </c>
      <c r="C28" s="298" t="s">
        <v>265</v>
      </c>
      <c r="D28" s="1"/>
    </row>
    <row r="29" spans="1:4" ht="54.75" customHeight="1" x14ac:dyDescent="0.3">
      <c r="A29" s="251" t="s">
        <v>124</v>
      </c>
      <c r="B29" s="250">
        <v>0</v>
      </c>
      <c r="C29" s="249">
        <v>0</v>
      </c>
      <c r="D29" s="1"/>
    </row>
    <row r="30" spans="1:4" ht="54.75" customHeight="1" x14ac:dyDescent="0.3">
      <c r="A30" s="251" t="s">
        <v>227</v>
      </c>
      <c r="B30" s="250">
        <v>0</v>
      </c>
      <c r="C30" s="249">
        <v>0</v>
      </c>
      <c r="D30" s="1"/>
    </row>
    <row r="31" spans="1:4" ht="45.75" customHeight="1" x14ac:dyDescent="0.3">
      <c r="A31" s="251" t="s">
        <v>125</v>
      </c>
      <c r="B31" s="250">
        <v>0</v>
      </c>
      <c r="C31" s="249">
        <v>0</v>
      </c>
      <c r="D31" s="1"/>
    </row>
    <row r="32" spans="1:4" ht="15.75" customHeight="1" x14ac:dyDescent="0.3">
      <c r="A32" s="252" t="s">
        <v>126</v>
      </c>
      <c r="B32" s="250">
        <v>0</v>
      </c>
      <c r="C32" s="249">
        <v>0</v>
      </c>
      <c r="D32" s="1"/>
    </row>
    <row r="33" spans="1:4" ht="15.75" customHeight="1" x14ac:dyDescent="0.3">
      <c r="A33" s="252" t="s">
        <v>127</v>
      </c>
      <c r="B33" s="250">
        <v>0</v>
      </c>
      <c r="C33" s="249">
        <v>0</v>
      </c>
      <c r="D33" s="324"/>
    </row>
    <row r="34" spans="1:4" ht="15.75" customHeight="1" x14ac:dyDescent="0.3">
      <c r="A34" s="278" t="s">
        <v>128</v>
      </c>
      <c r="B34" s="250">
        <v>0</v>
      </c>
      <c r="C34" s="249">
        <v>0</v>
      </c>
      <c r="D34" s="324"/>
    </row>
    <row r="35" spans="1:4" ht="15.75" customHeight="1" x14ac:dyDescent="0.3">
      <c r="A35" s="246" t="s">
        <v>33</v>
      </c>
      <c r="B35" s="155">
        <f t="shared" ref="B35:C35" si="3">SUM(B29:B34)</f>
        <v>0</v>
      </c>
      <c r="C35" s="155">
        <f t="shared" si="3"/>
        <v>0</v>
      </c>
      <c r="D35" s="324"/>
    </row>
    <row r="36" spans="1:4" s="324" customFormat="1" ht="15.75" customHeight="1" x14ac:dyDescent="0.3">
      <c r="A36" s="6"/>
      <c r="B36" s="6"/>
      <c r="C36" s="6"/>
    </row>
    <row r="37" spans="1:4" ht="21.6" thickBot="1" x14ac:dyDescent="0.45">
      <c r="A37" s="612" t="s">
        <v>290</v>
      </c>
      <c r="B37" s="612"/>
      <c r="C37" s="612"/>
      <c r="D37" s="324"/>
    </row>
    <row r="38" spans="1:4" ht="48" customHeight="1" x14ac:dyDescent="0.3">
      <c r="A38" s="594" t="s">
        <v>291</v>
      </c>
      <c r="B38" s="595"/>
      <c r="C38" s="596"/>
      <c r="D38" s="324"/>
    </row>
    <row r="39" spans="1:4" s="64" customFormat="1" ht="30" customHeight="1" x14ac:dyDescent="0.3">
      <c r="A39" s="244" t="s">
        <v>99</v>
      </c>
      <c r="B39" s="255" t="s">
        <v>264</v>
      </c>
      <c r="C39" s="72" t="s">
        <v>265</v>
      </c>
      <c r="D39" s="325"/>
    </row>
    <row r="40" spans="1:4" ht="15.75" customHeight="1" x14ac:dyDescent="0.3">
      <c r="A40" s="256" t="s">
        <v>129</v>
      </c>
      <c r="B40" s="250">
        <v>0</v>
      </c>
      <c r="C40" s="249">
        <v>0</v>
      </c>
      <c r="D40" s="324"/>
    </row>
    <row r="41" spans="1:4" ht="15.75" customHeight="1" x14ac:dyDescent="0.3">
      <c r="A41" s="256" t="s">
        <v>130</v>
      </c>
      <c r="B41" s="250">
        <v>0</v>
      </c>
      <c r="C41" s="249">
        <v>0</v>
      </c>
      <c r="D41" s="324"/>
    </row>
    <row r="42" spans="1:4" ht="15.75" customHeight="1" x14ac:dyDescent="0.3">
      <c r="A42" s="256" t="s">
        <v>131</v>
      </c>
      <c r="B42" s="250">
        <v>0</v>
      </c>
      <c r="C42" s="249">
        <v>0</v>
      </c>
      <c r="D42" s="324"/>
    </row>
    <row r="43" spans="1:4" ht="15.75" customHeight="1" x14ac:dyDescent="0.3">
      <c r="A43" s="256" t="s">
        <v>132</v>
      </c>
      <c r="B43" s="250">
        <v>0</v>
      </c>
      <c r="C43" s="249">
        <v>0</v>
      </c>
      <c r="D43" s="324"/>
    </row>
    <row r="44" spans="1:4" ht="15.75" customHeight="1" x14ac:dyDescent="0.3">
      <c r="A44" s="256" t="s">
        <v>133</v>
      </c>
      <c r="B44" s="250">
        <v>0</v>
      </c>
      <c r="C44" s="249">
        <v>0</v>
      </c>
      <c r="D44" s="324"/>
    </row>
    <row r="45" spans="1:4" ht="15.75" customHeight="1" x14ac:dyDescent="0.3">
      <c r="A45" s="256" t="s">
        <v>134</v>
      </c>
      <c r="B45" s="250">
        <v>0</v>
      </c>
      <c r="C45" s="249">
        <v>0</v>
      </c>
      <c r="D45" s="324"/>
    </row>
    <row r="46" spans="1:4" ht="15.75" customHeight="1" x14ac:dyDescent="0.3">
      <c r="A46" s="372" t="s">
        <v>135</v>
      </c>
      <c r="B46" s="250">
        <v>0</v>
      </c>
      <c r="C46" s="249">
        <v>0</v>
      </c>
      <c r="D46" s="324"/>
    </row>
    <row r="47" spans="1:4" ht="15.75" customHeight="1" x14ac:dyDescent="0.3">
      <c r="A47" s="373" t="s">
        <v>228</v>
      </c>
      <c r="B47" s="250">
        <v>0</v>
      </c>
      <c r="C47" s="249">
        <v>0</v>
      </c>
      <c r="D47" s="324"/>
    </row>
    <row r="48" spans="1:4" ht="15.75" customHeight="1" x14ac:dyDescent="0.3">
      <c r="A48" s="373" t="s">
        <v>228</v>
      </c>
      <c r="B48" s="250">
        <v>0</v>
      </c>
      <c r="C48" s="249">
        <v>0</v>
      </c>
      <c r="D48" s="324"/>
    </row>
    <row r="49" spans="1:4" ht="15.75" customHeight="1" x14ac:dyDescent="0.3">
      <c r="A49" s="373" t="s">
        <v>228</v>
      </c>
      <c r="B49" s="250">
        <v>0</v>
      </c>
      <c r="C49" s="249">
        <v>0</v>
      </c>
      <c r="D49" s="324"/>
    </row>
    <row r="50" spans="1:4" ht="15.75" customHeight="1" x14ac:dyDescent="0.3">
      <c r="A50" s="373" t="s">
        <v>228</v>
      </c>
      <c r="B50" s="250">
        <v>0</v>
      </c>
      <c r="C50" s="249">
        <v>0</v>
      </c>
      <c r="D50" s="324"/>
    </row>
    <row r="51" spans="1:4" ht="15.75" customHeight="1" x14ac:dyDescent="0.3">
      <c r="A51" s="373" t="s">
        <v>228</v>
      </c>
      <c r="B51" s="250">
        <v>0</v>
      </c>
      <c r="C51" s="249">
        <v>0</v>
      </c>
      <c r="D51" s="324"/>
    </row>
    <row r="52" spans="1:4" ht="15.75" customHeight="1" x14ac:dyDescent="0.3">
      <c r="A52" s="254" t="s">
        <v>33</v>
      </c>
      <c r="B52" s="119">
        <f t="shared" ref="B52:C52" si="4">SUM(B40:B51)</f>
        <v>0</v>
      </c>
      <c r="C52" s="253">
        <f t="shared" si="4"/>
        <v>0</v>
      </c>
      <c r="D52" s="324"/>
    </row>
  </sheetData>
  <sheetProtection sheet="1" objects="1" scenarios="1"/>
  <mergeCells count="13">
    <mergeCell ref="A24:B24"/>
    <mergeCell ref="A27:C27"/>
    <mergeCell ref="A38:C38"/>
    <mergeCell ref="A2:D2"/>
    <mergeCell ref="A7:B7"/>
    <mergeCell ref="A10:D10"/>
    <mergeCell ref="A15:B15"/>
    <mergeCell ref="A17:D17"/>
    <mergeCell ref="A18:D18"/>
    <mergeCell ref="A8:D8"/>
    <mergeCell ref="A26:C26"/>
    <mergeCell ref="A9:D9"/>
    <mergeCell ref="A37:C37"/>
  </mergeCells>
  <dataValidations count="4">
    <dataValidation allowBlank="1" showErrorMessage="1" sqref="B12:B14"/>
    <dataValidation type="custom" allowBlank="1" showErrorMessage="1" sqref="A40:A51">
      <formula1>AND(GTE(LEN(A40),MIN((0),(60))),LTE(LEN(A40),MAX((0),(60))))</formula1>
    </dataValidation>
    <dataValidation type="decimal" allowBlank="1" showErrorMessage="1" sqref="B29:C34 B40:C51">
      <formula1>0</formula1>
      <formula2>200000</formula2>
    </dataValidation>
    <dataValidation type="custom" allowBlank="1" showErrorMessage="1" sqref="A20:A23 A12:A14 A4:A6 B4:B5 F4:F5">
      <formula1>AND(GTE(LEN(A4),MIN((0),(30))),LTE(LEN(A4),MAX((0),(30))))</formula1>
    </dataValidation>
  </dataValidations>
  <hyperlinks>
    <hyperlink ref="B1" location="'Affiliation Fees, Insurance &amp; O'!A2:D15" display="Affiliation Fees"/>
    <hyperlink ref="C1" location="'Affiliation Fees, Insurance &amp; O'!A17:D24" display="Equipment Insurance Costs"/>
    <hyperlink ref="D1" location="'Affiliation Fees, Insurance &amp; O'!A26:C48" display="Other Costs"/>
  </hyperlinks>
  <pageMargins left="0.7" right="0.7" top="0.75" bottom="0.75"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33"/>
  <sheetViews>
    <sheetView showGridLines="0" zoomScaleNormal="100" workbookViewId="0">
      <pane ySplit="2" topLeftCell="A3" activePane="bottomLeft" state="frozen"/>
      <selection activeCell="L14" sqref="L14"/>
      <selection pane="bottomLeft" activeCell="B41" sqref="B41"/>
    </sheetView>
  </sheetViews>
  <sheetFormatPr defaultColWidth="14.44140625" defaultRowHeight="15" customHeight="1" x14ac:dyDescent="0.3"/>
  <cols>
    <col min="1" max="1" width="38" customWidth="1"/>
    <col min="2" max="2" width="24.6640625" customWidth="1"/>
    <col min="3" max="3" width="35" customWidth="1"/>
    <col min="4" max="5" width="16.109375" customWidth="1"/>
    <col min="6" max="6" width="18" customWidth="1"/>
    <col min="7" max="9" width="8.6640625" customWidth="1"/>
    <col min="10" max="10" width="4" customWidth="1"/>
    <col min="11" max="25" width="8.6640625" customWidth="1"/>
  </cols>
  <sheetData>
    <row r="1" spans="1:12" ht="42.75" customHeight="1" x14ac:dyDescent="0.3">
      <c r="A1" s="614" t="s">
        <v>136</v>
      </c>
      <c r="B1" s="580"/>
      <c r="C1" s="580"/>
      <c r="D1" s="580"/>
      <c r="E1" s="580"/>
      <c r="F1" s="581"/>
      <c r="G1" s="103"/>
      <c r="H1" s="103"/>
      <c r="I1" s="103"/>
    </row>
    <row r="2" spans="1:12" ht="22.5" customHeight="1" x14ac:dyDescent="0.3">
      <c r="A2" s="262" t="s">
        <v>85</v>
      </c>
      <c r="B2" s="263" t="s">
        <v>24</v>
      </c>
      <c r="C2" s="263" t="s">
        <v>25</v>
      </c>
      <c r="D2" s="264"/>
      <c r="E2" s="264"/>
      <c r="F2" s="265"/>
      <c r="G2" s="103"/>
      <c r="H2" s="103"/>
      <c r="I2" s="103"/>
    </row>
    <row r="3" spans="1:12" ht="22.5" customHeight="1" x14ac:dyDescent="0.3">
      <c r="A3" s="342"/>
      <c r="B3" s="343"/>
      <c r="C3" s="343"/>
      <c r="D3" s="344"/>
      <c r="E3" s="344"/>
      <c r="F3" s="345"/>
      <c r="G3" s="103"/>
      <c r="H3" s="103"/>
      <c r="I3" s="103"/>
    </row>
    <row r="4" spans="1:12" ht="22.5" customHeight="1" x14ac:dyDescent="0.3">
      <c r="A4" s="615" t="s">
        <v>24</v>
      </c>
      <c r="B4" s="616"/>
      <c r="C4" s="616"/>
      <c r="D4" s="616"/>
      <c r="E4" s="616"/>
      <c r="F4" s="617"/>
      <c r="G4" s="103"/>
      <c r="H4" s="103"/>
      <c r="I4" s="103"/>
    </row>
    <row r="5" spans="1:12" ht="43.5" customHeight="1" x14ac:dyDescent="0.3">
      <c r="A5" s="618" t="s">
        <v>281</v>
      </c>
      <c r="B5" s="619"/>
      <c r="C5" s="620" t="s">
        <v>270</v>
      </c>
      <c r="D5" s="621"/>
      <c r="E5" s="621"/>
      <c r="F5" s="622"/>
      <c r="G5" s="103"/>
      <c r="H5" s="103"/>
      <c r="I5" s="103"/>
    </row>
    <row r="6" spans="1:12" ht="43.5" customHeight="1" x14ac:dyDescent="0.3">
      <c r="A6" s="302" t="s">
        <v>99</v>
      </c>
      <c r="B6" s="18" t="s">
        <v>137</v>
      </c>
      <c r="C6" s="268" t="s">
        <v>99</v>
      </c>
      <c r="D6" s="269" t="s">
        <v>138</v>
      </c>
      <c r="E6" s="62" t="s">
        <v>221</v>
      </c>
      <c r="F6" s="63" t="s">
        <v>139</v>
      </c>
      <c r="G6" s="103"/>
      <c r="H6" s="103"/>
      <c r="I6" s="103"/>
    </row>
    <row r="7" spans="1:12" ht="14.4" x14ac:dyDescent="0.3">
      <c r="A7" s="94" t="s">
        <v>140</v>
      </c>
      <c r="B7" s="301">
        <v>0</v>
      </c>
      <c r="C7" s="270" t="s">
        <v>141</v>
      </c>
      <c r="D7" s="271">
        <v>1</v>
      </c>
      <c r="E7" s="267"/>
      <c r="F7" s="257">
        <v>0</v>
      </c>
      <c r="G7" s="103"/>
      <c r="H7" s="103"/>
      <c r="I7" s="103"/>
      <c r="K7" s="314"/>
      <c r="L7" s="309" t="s">
        <v>305</v>
      </c>
    </row>
    <row r="8" spans="1:12" ht="14.4" x14ac:dyDescent="0.3">
      <c r="A8" s="259"/>
      <c r="B8" s="266"/>
      <c r="C8" s="270" t="s">
        <v>142</v>
      </c>
      <c r="D8" s="271">
        <v>4</v>
      </c>
      <c r="E8" s="267"/>
      <c r="F8" s="257">
        <v>0</v>
      </c>
      <c r="G8" s="103"/>
      <c r="H8" s="103"/>
      <c r="I8" s="103"/>
      <c r="K8" s="315"/>
      <c r="L8" s="309" t="s">
        <v>306</v>
      </c>
    </row>
    <row r="9" spans="1:12" ht="14.4" x14ac:dyDescent="0.3">
      <c r="A9" s="259"/>
      <c r="B9" s="266"/>
      <c r="C9" s="270" t="s">
        <v>143</v>
      </c>
      <c r="D9" s="271">
        <v>6</v>
      </c>
      <c r="E9" s="267"/>
      <c r="F9" s="257">
        <v>0</v>
      </c>
      <c r="G9" s="103"/>
      <c r="H9" s="103"/>
      <c r="I9" s="103"/>
      <c r="K9" s="316"/>
      <c r="L9" s="309" t="s">
        <v>295</v>
      </c>
    </row>
    <row r="10" spans="1:12" ht="14.4" x14ac:dyDescent="0.3">
      <c r="A10" s="259"/>
      <c r="B10" s="266"/>
      <c r="C10" s="270" t="s">
        <v>144</v>
      </c>
      <c r="D10" s="271">
        <v>1</v>
      </c>
      <c r="E10" s="267"/>
      <c r="F10" s="257">
        <v>0</v>
      </c>
      <c r="G10" s="103"/>
      <c r="H10" s="103"/>
      <c r="I10" s="103"/>
    </row>
    <row r="11" spans="1:12" ht="14.4" x14ac:dyDescent="0.3">
      <c r="A11" s="259"/>
      <c r="B11" s="266"/>
      <c r="C11" s="270" t="s">
        <v>145</v>
      </c>
      <c r="D11" s="271">
        <v>8</v>
      </c>
      <c r="E11" s="267"/>
      <c r="F11" s="257">
        <v>0</v>
      </c>
      <c r="G11" s="103"/>
      <c r="H11" s="103"/>
      <c r="I11" s="103"/>
    </row>
    <row r="12" spans="1:12" ht="14.4" x14ac:dyDescent="0.3">
      <c r="A12" s="259"/>
      <c r="B12" s="266"/>
      <c r="C12" s="270" t="s">
        <v>146</v>
      </c>
      <c r="D12" s="271">
        <v>4</v>
      </c>
      <c r="E12" s="267"/>
      <c r="F12" s="257">
        <v>0</v>
      </c>
      <c r="G12" s="103"/>
      <c r="H12" s="103"/>
      <c r="I12" s="103"/>
    </row>
    <row r="13" spans="1:12" ht="14.4" x14ac:dyDescent="0.3">
      <c r="A13" s="259"/>
      <c r="B13" s="266"/>
      <c r="C13" s="270" t="s">
        <v>147</v>
      </c>
      <c r="D13" s="271">
        <v>4</v>
      </c>
      <c r="E13" s="267"/>
      <c r="F13" s="257">
        <v>0</v>
      </c>
      <c r="G13" s="103"/>
      <c r="H13" s="103"/>
      <c r="I13" s="103"/>
    </row>
    <row r="14" spans="1:12" ht="14.4" x14ac:dyDescent="0.3">
      <c r="A14" s="259"/>
      <c r="B14" s="266"/>
      <c r="C14" s="270" t="s">
        <v>148</v>
      </c>
      <c r="D14" s="271">
        <v>1</v>
      </c>
      <c r="E14" s="267"/>
      <c r="F14" s="257">
        <v>0</v>
      </c>
      <c r="G14" s="103"/>
      <c r="H14" s="103"/>
      <c r="I14" s="103"/>
    </row>
    <row r="15" spans="1:12" ht="14.4" x14ac:dyDescent="0.3">
      <c r="A15" s="259"/>
      <c r="B15" s="266"/>
      <c r="C15" s="270" t="s">
        <v>149</v>
      </c>
      <c r="D15" s="271">
        <v>1</v>
      </c>
      <c r="E15" s="267"/>
      <c r="F15" s="257">
        <v>0</v>
      </c>
      <c r="G15" s="103"/>
      <c r="H15" s="103"/>
      <c r="I15" s="103"/>
    </row>
    <row r="16" spans="1:12" ht="14.4" x14ac:dyDescent="0.3">
      <c r="A16" s="259"/>
      <c r="B16" s="266"/>
      <c r="C16" s="270" t="s">
        <v>150</v>
      </c>
      <c r="D16" s="271">
        <v>4</v>
      </c>
      <c r="E16" s="267"/>
      <c r="F16" s="257">
        <v>0</v>
      </c>
      <c r="G16" s="103"/>
      <c r="H16" s="103"/>
      <c r="I16" s="103"/>
    </row>
    <row r="17" spans="1:9" ht="14.4" x14ac:dyDescent="0.3">
      <c r="A17" s="259"/>
      <c r="B17" s="266"/>
      <c r="C17" s="270" t="s">
        <v>151</v>
      </c>
      <c r="D17" s="271">
        <v>1</v>
      </c>
      <c r="E17" s="267"/>
      <c r="F17" s="257">
        <v>0</v>
      </c>
      <c r="G17" s="103"/>
      <c r="H17" s="103"/>
      <c r="I17" s="103"/>
    </row>
    <row r="18" spans="1:9" ht="14.4" x14ac:dyDescent="0.3">
      <c r="A18" s="259"/>
      <c r="B18" s="266"/>
      <c r="C18" s="270" t="s">
        <v>152</v>
      </c>
      <c r="D18" s="271">
        <v>12</v>
      </c>
      <c r="E18" s="267"/>
      <c r="F18" s="257">
        <v>0</v>
      </c>
      <c r="G18" s="135"/>
      <c r="H18" s="103"/>
      <c r="I18" s="103"/>
    </row>
    <row r="19" spans="1:9" ht="14.4" x14ac:dyDescent="0.3">
      <c r="A19" s="259"/>
      <c r="B19" s="266"/>
      <c r="C19" s="270" t="s">
        <v>153</v>
      </c>
      <c r="D19" s="271">
        <v>1</v>
      </c>
      <c r="E19" s="267"/>
      <c r="F19" s="257">
        <v>0</v>
      </c>
      <c r="G19" s="135"/>
      <c r="H19" s="103"/>
      <c r="I19" s="103"/>
    </row>
    <row r="20" spans="1:9" ht="14.4" x14ac:dyDescent="0.3">
      <c r="A20" s="259"/>
      <c r="B20" s="266"/>
      <c r="C20" s="270" t="s">
        <v>154</v>
      </c>
      <c r="D20" s="271">
        <v>5</v>
      </c>
      <c r="E20" s="267"/>
      <c r="F20" s="257">
        <v>0</v>
      </c>
      <c r="G20" s="135"/>
      <c r="H20" s="103"/>
      <c r="I20" s="103"/>
    </row>
    <row r="21" spans="1:9" ht="15.75" customHeight="1" x14ac:dyDescent="0.3">
      <c r="A21" s="259"/>
      <c r="B21" s="266"/>
      <c r="C21" s="270" t="s">
        <v>155</v>
      </c>
      <c r="D21" s="271">
        <v>1</v>
      </c>
      <c r="E21" s="267"/>
      <c r="F21" s="257">
        <v>0</v>
      </c>
      <c r="G21" s="135"/>
      <c r="H21" s="103"/>
      <c r="I21" s="103"/>
    </row>
    <row r="22" spans="1:9" ht="15.75" customHeight="1" x14ac:dyDescent="0.3">
      <c r="A22" s="259"/>
      <c r="B22" s="266"/>
      <c r="C22" s="270" t="s">
        <v>156</v>
      </c>
      <c r="D22" s="271">
        <v>1</v>
      </c>
      <c r="E22" s="267"/>
      <c r="F22" s="257">
        <v>0</v>
      </c>
      <c r="G22" s="135"/>
      <c r="H22" s="103"/>
      <c r="I22" s="103"/>
    </row>
    <row r="23" spans="1:9" ht="15.75" customHeight="1" x14ac:dyDescent="0.3">
      <c r="A23" s="259"/>
      <c r="B23" s="266"/>
      <c r="C23" s="270" t="s">
        <v>157</v>
      </c>
      <c r="D23" s="271">
        <v>1</v>
      </c>
      <c r="E23" s="267"/>
      <c r="F23" s="257">
        <v>0</v>
      </c>
      <c r="G23" s="135"/>
      <c r="H23" s="103"/>
      <c r="I23" s="103"/>
    </row>
    <row r="24" spans="1:9" ht="15.75" customHeight="1" x14ac:dyDescent="0.3">
      <c r="A24" s="259"/>
      <c r="B24" s="266"/>
      <c r="C24" s="273" t="s">
        <v>158</v>
      </c>
      <c r="D24" s="274">
        <v>1</v>
      </c>
      <c r="E24" s="275"/>
      <c r="F24" s="257">
        <v>0</v>
      </c>
      <c r="G24" s="135"/>
      <c r="H24" s="103"/>
      <c r="I24" s="103"/>
    </row>
    <row r="25" spans="1:9" ht="15.75" customHeight="1" x14ac:dyDescent="0.3">
      <c r="A25" s="259"/>
      <c r="B25" s="135"/>
      <c r="C25" s="623" t="s">
        <v>140</v>
      </c>
      <c r="D25" s="624"/>
      <c r="E25" s="624"/>
      <c r="F25" s="272">
        <f>SUM(F7:F24)</f>
        <v>0</v>
      </c>
      <c r="G25" s="135"/>
      <c r="H25" s="103"/>
      <c r="I25" s="103"/>
    </row>
    <row r="26" spans="1:9" ht="15.75" customHeight="1" x14ac:dyDescent="0.3">
      <c r="A26" s="260"/>
      <c r="B26" s="261"/>
      <c r="C26" s="625" t="s">
        <v>159</v>
      </c>
      <c r="D26" s="626"/>
      <c r="E26" s="626"/>
      <c r="F26" s="627"/>
      <c r="G26" s="135"/>
      <c r="H26" s="103"/>
      <c r="I26" s="103"/>
    </row>
    <row r="27" spans="1:9" s="356" customFormat="1" ht="24.75" customHeight="1" x14ac:dyDescent="0.3">
      <c r="A27" s="355"/>
      <c r="B27" s="355"/>
      <c r="C27" s="355"/>
      <c r="D27" s="355"/>
      <c r="E27" s="355"/>
      <c r="F27" s="355"/>
      <c r="G27" s="355"/>
    </row>
    <row r="28" spans="1:9" ht="22.5" customHeight="1" x14ac:dyDescent="0.3">
      <c r="A28" s="496" t="s">
        <v>25</v>
      </c>
      <c r="B28" s="497"/>
      <c r="C28" s="497"/>
      <c r="D28" s="497"/>
      <c r="E28" s="497"/>
      <c r="F28" s="497"/>
      <c r="G28" s="497"/>
      <c r="H28" s="497"/>
      <c r="I28" s="497"/>
    </row>
    <row r="29" spans="1:9" ht="22.5" customHeight="1" x14ac:dyDescent="0.3">
      <c r="A29" s="628" t="s">
        <v>259</v>
      </c>
      <c r="B29" s="629"/>
      <c r="C29" s="630" t="s">
        <v>271</v>
      </c>
      <c r="D29" s="631"/>
      <c r="E29" s="631"/>
      <c r="F29" s="631"/>
      <c r="G29" s="631"/>
      <c r="H29" s="631"/>
      <c r="I29" s="632"/>
    </row>
    <row r="30" spans="1:9" ht="39" customHeight="1" x14ac:dyDescent="0.3">
      <c r="A30" s="302" t="s">
        <v>99</v>
      </c>
      <c r="B30" s="19" t="s">
        <v>137</v>
      </c>
      <c r="C30" s="307" t="s">
        <v>99</v>
      </c>
      <c r="D30" s="44" t="s">
        <v>161</v>
      </c>
      <c r="E30" s="633" t="s">
        <v>162</v>
      </c>
      <c r="F30" s="547"/>
      <c r="G30" s="547"/>
      <c r="H30" s="547"/>
      <c r="I30" s="549"/>
    </row>
    <row r="31" spans="1:9" ht="56.25" customHeight="1" x14ac:dyDescent="0.3">
      <c r="A31" s="258" t="s">
        <v>163</v>
      </c>
      <c r="B31" s="303">
        <v>0</v>
      </c>
      <c r="C31" s="308" t="s">
        <v>272</v>
      </c>
      <c r="D31" s="305">
        <v>0</v>
      </c>
      <c r="E31" s="634"/>
      <c r="F31" s="635"/>
      <c r="G31" s="635"/>
      <c r="H31" s="635"/>
      <c r="I31" s="636"/>
    </row>
    <row r="32" spans="1:9" ht="39.75" customHeight="1" x14ac:dyDescent="0.3">
      <c r="A32" s="104" t="s">
        <v>164</v>
      </c>
      <c r="B32" s="304">
        <v>0</v>
      </c>
      <c r="C32" s="308" t="s">
        <v>164</v>
      </c>
      <c r="D32" s="306">
        <v>0</v>
      </c>
      <c r="E32" s="637"/>
      <c r="F32" s="638"/>
      <c r="G32" s="638"/>
      <c r="H32" s="638"/>
      <c r="I32" s="639"/>
    </row>
    <row r="33" spans="1:9" ht="15.75" customHeight="1" x14ac:dyDescent="0.3">
      <c r="A33" s="246" t="s">
        <v>75</v>
      </c>
      <c r="B33" s="155">
        <f>SUM(B31:B32)</f>
        <v>0</v>
      </c>
      <c r="C33" s="90" t="s">
        <v>75</v>
      </c>
      <c r="D33" s="155">
        <f>SUM(D31:D32)</f>
        <v>0</v>
      </c>
      <c r="E33" s="613"/>
      <c r="F33" s="490"/>
      <c r="G33" s="490"/>
      <c r="H33" s="490"/>
      <c r="I33" s="490"/>
    </row>
  </sheetData>
  <sheetProtection sheet="1" objects="1" scenarios="1"/>
  <mergeCells count="13">
    <mergeCell ref="E33:I33"/>
    <mergeCell ref="A1:F1"/>
    <mergeCell ref="A4:F4"/>
    <mergeCell ref="A5:B5"/>
    <mergeCell ref="C5:F5"/>
    <mergeCell ref="C25:E25"/>
    <mergeCell ref="C26:F26"/>
    <mergeCell ref="A28:I28"/>
    <mergeCell ref="A29:B29"/>
    <mergeCell ref="C29:I29"/>
    <mergeCell ref="E30:I30"/>
    <mergeCell ref="E31:I31"/>
    <mergeCell ref="E32:I32"/>
  </mergeCells>
  <dataValidations count="4">
    <dataValidation type="decimal" allowBlank="1" showErrorMessage="1" sqref="D31:D32">
      <formula1>0</formula1>
      <formula2>100000</formula2>
    </dataValidation>
    <dataValidation type="decimal" allowBlank="1" showErrorMessage="1" sqref="E7:E24">
      <formula1>0</formula1>
      <formula2>100</formula2>
    </dataValidation>
    <dataValidation type="decimal" allowBlank="1" showErrorMessage="1" sqref="B7 F7:F24">
      <formula1>0</formula1>
      <formula2>500</formula2>
    </dataValidation>
    <dataValidation type="custom" allowBlank="1" showErrorMessage="1" sqref="B31:B32 K7:K8">
      <formula1>AND(GTE(LEN(B7),MIN((0),(30))),LTE(LEN(B7),MAX((0),(30))))</formula1>
    </dataValidation>
  </dataValidations>
  <hyperlinks>
    <hyperlink ref="B2" location="'1st Aid, Physio &amp; Ambulance'!A3:F25" display="First Aid Costs"/>
    <hyperlink ref="C2" location="'1st Aid, Physio &amp; Ambulance'!A27:I32" display="Ambulance &amp; Physiotherapy Costs"/>
  </hyperlinks>
  <pageMargins left="0.7" right="0.7" top="0.75" bottom="0.75"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Z1007"/>
  <sheetViews>
    <sheetView showGridLines="0" zoomScale="88" zoomScaleNormal="88" workbookViewId="0">
      <pane ySplit="1" topLeftCell="A2" activePane="bottomLeft" state="frozen"/>
      <selection pane="bottomLeft" activeCell="A28" sqref="A28"/>
    </sheetView>
  </sheetViews>
  <sheetFormatPr defaultColWidth="14.44140625" defaultRowHeight="15" customHeight="1" x14ac:dyDescent="0.3"/>
  <cols>
    <col min="1" max="1" width="57.6640625" style="64" customWidth="1"/>
    <col min="2" max="2" width="19.33203125" style="64" customWidth="1"/>
    <col min="3" max="3" width="17.6640625" style="64" customWidth="1"/>
    <col min="4" max="4" width="60.44140625" style="64" customWidth="1"/>
    <col min="5" max="6" width="8.6640625" customWidth="1"/>
    <col min="7" max="7" width="17.5546875" bestFit="1" customWidth="1"/>
    <col min="8" max="26" width="8.6640625" customWidth="1"/>
  </cols>
  <sheetData>
    <row r="1" spans="1:26" ht="32.25" customHeight="1" x14ac:dyDescent="0.45">
      <c r="A1" s="641" t="s">
        <v>303</v>
      </c>
      <c r="B1" s="642"/>
      <c r="C1" s="642"/>
      <c r="D1" s="642"/>
      <c r="E1" s="642"/>
    </row>
    <row r="2" spans="1:26" ht="14.4" x14ac:dyDescent="0.3">
      <c r="A2" s="428" t="s">
        <v>186</v>
      </c>
      <c r="B2" s="654">
        <f>'Cover Sheet &amp; Checklist'!E3</f>
        <v>0</v>
      </c>
      <c r="C2" s="655"/>
      <c r="D2" s="655"/>
      <c r="E2" s="656"/>
    </row>
    <row r="3" spans="1:26" ht="23.4" x14ac:dyDescent="0.3">
      <c r="A3" s="645" t="s">
        <v>187</v>
      </c>
      <c r="B3" s="645"/>
      <c r="C3" s="645"/>
      <c r="D3" s="645"/>
      <c r="E3" s="645"/>
    </row>
    <row r="4" spans="1:26" ht="21" x14ac:dyDescent="0.4">
      <c r="A4" s="646" t="s">
        <v>296</v>
      </c>
      <c r="B4" s="646"/>
      <c r="C4" s="646"/>
      <c r="D4" s="646"/>
      <c r="E4" s="646"/>
      <c r="F4" s="59"/>
      <c r="G4" s="59"/>
      <c r="H4" s="59"/>
      <c r="I4" s="59"/>
      <c r="J4" s="59"/>
      <c r="K4" s="59"/>
      <c r="L4" s="59"/>
      <c r="M4" s="59"/>
      <c r="N4" s="59"/>
      <c r="O4" s="59"/>
      <c r="P4" s="59"/>
      <c r="Q4" s="59"/>
      <c r="R4" s="59"/>
      <c r="S4" s="59"/>
      <c r="T4" s="59"/>
      <c r="U4" s="59"/>
      <c r="V4" s="59"/>
      <c r="W4" s="59"/>
      <c r="X4" s="59"/>
      <c r="Y4" s="59"/>
      <c r="Z4" s="59"/>
    </row>
    <row r="5" spans="1:26" ht="15.6" x14ac:dyDescent="0.3">
      <c r="A5" s="643" t="s">
        <v>188</v>
      </c>
      <c r="B5" s="644"/>
      <c r="C5" s="647"/>
      <c r="D5" s="647"/>
      <c r="E5" s="647"/>
      <c r="F5" s="20"/>
      <c r="G5" s="20"/>
      <c r="H5" s="20"/>
      <c r="I5" s="20"/>
      <c r="J5" s="20"/>
      <c r="K5" s="20"/>
      <c r="L5" s="20"/>
      <c r="M5" s="20"/>
      <c r="N5" s="20"/>
      <c r="O5" s="20"/>
      <c r="P5" s="20"/>
      <c r="Q5" s="20"/>
      <c r="R5" s="20"/>
      <c r="S5" s="20"/>
      <c r="T5" s="20"/>
      <c r="U5" s="20"/>
      <c r="V5" s="20"/>
      <c r="W5" s="20"/>
      <c r="X5" s="20"/>
      <c r="Y5" s="20"/>
      <c r="Z5" s="20"/>
    </row>
    <row r="6" spans="1:26" ht="14.4" x14ac:dyDescent="0.3">
      <c r="A6" s="393" t="s">
        <v>297</v>
      </c>
      <c r="B6" s="394">
        <f>SUM('Opening and Closing Balances'!C4)</f>
        <v>0</v>
      </c>
      <c r="C6" s="647"/>
      <c r="D6" s="647"/>
      <c r="E6" s="647"/>
    </row>
    <row r="7" spans="1:26" ht="14.4" x14ac:dyDescent="0.3">
      <c r="A7" s="393" t="s">
        <v>298</v>
      </c>
      <c r="B7" s="394">
        <f>SUM('Opening and Closing Balances'!C5)</f>
        <v>0</v>
      </c>
      <c r="C7" s="647"/>
      <c r="D7" s="647"/>
      <c r="E7" s="647"/>
    </row>
    <row r="8" spans="1:26" ht="14.4" x14ac:dyDescent="0.3">
      <c r="A8" s="395" t="s">
        <v>190</v>
      </c>
      <c r="B8" s="396">
        <f>SUM(B6:B7)</f>
        <v>0</v>
      </c>
      <c r="C8" s="647"/>
      <c r="D8" s="647"/>
      <c r="E8" s="647"/>
      <c r="F8" s="20"/>
      <c r="G8" s="20"/>
      <c r="H8" s="20"/>
      <c r="I8" s="20"/>
      <c r="J8" s="20"/>
      <c r="K8" s="20"/>
      <c r="L8" s="20"/>
      <c r="M8" s="20"/>
      <c r="N8" s="20"/>
      <c r="O8" s="20"/>
      <c r="P8" s="20"/>
      <c r="Q8" s="20"/>
      <c r="R8" s="20"/>
      <c r="S8" s="20"/>
      <c r="T8" s="20"/>
      <c r="U8" s="20"/>
      <c r="V8" s="20"/>
      <c r="W8" s="20"/>
      <c r="X8" s="20"/>
      <c r="Y8" s="20"/>
      <c r="Z8" s="20"/>
    </row>
    <row r="9" spans="1:26" s="356" customFormat="1" ht="14.4" x14ac:dyDescent="0.3">
      <c r="A9" s="397"/>
      <c r="B9" s="397"/>
      <c r="C9" s="647"/>
      <c r="D9" s="647"/>
      <c r="E9" s="647"/>
    </row>
    <row r="10" spans="1:26" ht="15.6" x14ac:dyDescent="0.3">
      <c r="A10" s="643" t="s">
        <v>7</v>
      </c>
      <c r="B10" s="644"/>
      <c r="C10" s="647"/>
      <c r="D10" s="647"/>
      <c r="E10" s="647"/>
    </row>
    <row r="11" spans="1:26" ht="14.4" x14ac:dyDescent="0.3">
      <c r="A11" s="393" t="s">
        <v>8</v>
      </c>
      <c r="B11" s="398">
        <f>Income!E14</f>
        <v>0</v>
      </c>
      <c r="C11" s="647"/>
      <c r="D11" s="647"/>
      <c r="E11" s="647"/>
    </row>
    <row r="12" spans="1:26" ht="14.4" x14ac:dyDescent="0.3">
      <c r="A12" s="393" t="s">
        <v>34</v>
      </c>
      <c r="B12" s="398">
        <f>Income!D17</f>
        <v>0</v>
      </c>
      <c r="C12" s="647"/>
      <c r="D12" s="647"/>
      <c r="E12" s="647"/>
    </row>
    <row r="13" spans="1:26" ht="14.4" x14ac:dyDescent="0.3">
      <c r="A13" s="393" t="s">
        <v>35</v>
      </c>
      <c r="B13" s="398">
        <f>Income!D18</f>
        <v>0</v>
      </c>
      <c r="C13" s="647"/>
      <c r="D13" s="647"/>
      <c r="E13" s="647"/>
    </row>
    <row r="14" spans="1:26" ht="14.4" x14ac:dyDescent="0.3">
      <c r="A14" s="393" t="s">
        <v>36</v>
      </c>
      <c r="B14" s="398">
        <f>Income!D19</f>
        <v>0</v>
      </c>
      <c r="C14" s="647"/>
      <c r="D14" s="647"/>
      <c r="E14" s="647"/>
    </row>
    <row r="15" spans="1:26" ht="14.4" x14ac:dyDescent="0.3">
      <c r="A15" s="393" t="s">
        <v>37</v>
      </c>
      <c r="B15" s="398">
        <f>Income!D20</f>
        <v>0</v>
      </c>
      <c r="C15" s="647"/>
      <c r="D15" s="647"/>
      <c r="E15" s="647"/>
    </row>
    <row r="16" spans="1:26" ht="14.4" x14ac:dyDescent="0.3">
      <c r="A16" s="393" t="s">
        <v>38</v>
      </c>
      <c r="B16" s="398">
        <f>Income!D21</f>
        <v>0</v>
      </c>
      <c r="C16" s="647"/>
      <c r="D16" s="647"/>
      <c r="E16" s="647"/>
    </row>
    <row r="17" spans="1:26" ht="27.6" x14ac:dyDescent="0.3">
      <c r="A17" s="399" t="s">
        <v>39</v>
      </c>
      <c r="B17" s="398">
        <f>Income!D22</f>
        <v>0</v>
      </c>
      <c r="C17" s="647"/>
      <c r="D17" s="647"/>
      <c r="E17" s="647"/>
      <c r="G17" s="309" t="s">
        <v>304</v>
      </c>
    </row>
    <row r="18" spans="1:26" ht="14.4" x14ac:dyDescent="0.3">
      <c r="A18" s="393" t="s">
        <v>40</v>
      </c>
      <c r="B18" s="398">
        <f>Income!D23</f>
        <v>0</v>
      </c>
      <c r="C18" s="647"/>
      <c r="D18" s="647"/>
      <c r="E18" s="647"/>
    </row>
    <row r="19" spans="1:26" ht="14.4" x14ac:dyDescent="0.3">
      <c r="A19" s="393" t="s">
        <v>41</v>
      </c>
      <c r="B19" s="398">
        <f>Income!D24</f>
        <v>0</v>
      </c>
      <c r="C19" s="647"/>
      <c r="D19" s="647"/>
      <c r="E19" s="647"/>
    </row>
    <row r="20" spans="1:26" ht="14.4" x14ac:dyDescent="0.3">
      <c r="A20" s="393" t="s">
        <v>42</v>
      </c>
      <c r="B20" s="398">
        <f>Income!D25</f>
        <v>0</v>
      </c>
      <c r="C20" s="647"/>
      <c r="D20" s="647"/>
      <c r="E20" s="647"/>
    </row>
    <row r="21" spans="1:26" ht="14.4" x14ac:dyDescent="0.3">
      <c r="A21" s="393" t="s">
        <v>224</v>
      </c>
      <c r="B21" s="398">
        <f>Income!D26</f>
        <v>0</v>
      </c>
      <c r="C21" s="647"/>
      <c r="D21" s="647"/>
      <c r="E21" s="647"/>
      <c r="F21" s="20"/>
      <c r="G21" s="20"/>
      <c r="H21" s="20"/>
      <c r="I21" s="20"/>
      <c r="J21" s="20"/>
      <c r="K21" s="20"/>
      <c r="L21" s="20"/>
      <c r="M21" s="20"/>
      <c r="N21" s="20"/>
      <c r="O21" s="20"/>
      <c r="P21" s="20"/>
      <c r="Q21" s="20"/>
      <c r="R21" s="20"/>
      <c r="S21" s="20"/>
      <c r="T21" s="20"/>
      <c r="U21" s="20"/>
      <c r="V21" s="20"/>
      <c r="W21" s="20"/>
      <c r="X21" s="20"/>
      <c r="Y21" s="20"/>
      <c r="Z21" s="20"/>
    </row>
    <row r="22" spans="1:26" ht="14.4" x14ac:dyDescent="0.3">
      <c r="A22" s="393" t="s">
        <v>43</v>
      </c>
      <c r="B22" s="398">
        <f>Income!D27</f>
        <v>0</v>
      </c>
      <c r="C22" s="647"/>
      <c r="D22" s="647"/>
      <c r="E22" s="647"/>
    </row>
    <row r="23" spans="1:26" ht="14.4" x14ac:dyDescent="0.3">
      <c r="A23" s="393" t="s">
        <v>44</v>
      </c>
      <c r="B23" s="398">
        <f>Income!D28</f>
        <v>0</v>
      </c>
      <c r="C23" s="647"/>
      <c r="D23" s="647"/>
      <c r="E23" s="647"/>
    </row>
    <row r="24" spans="1:26" ht="14.4" x14ac:dyDescent="0.3">
      <c r="A24" s="395" t="s">
        <v>191</v>
      </c>
      <c r="B24" s="400">
        <f>SUM(B11:B23)</f>
        <v>0</v>
      </c>
      <c r="C24" s="647"/>
      <c r="D24" s="647"/>
      <c r="E24" s="647"/>
    </row>
    <row r="25" spans="1:26" s="356" customFormat="1" ht="14.4" x14ac:dyDescent="0.3">
      <c r="A25" s="648"/>
      <c r="B25" s="649"/>
      <c r="C25" s="647"/>
      <c r="D25" s="647"/>
      <c r="E25" s="647"/>
      <c r="F25" s="357"/>
      <c r="G25" s="357"/>
      <c r="H25" s="357"/>
      <c r="I25" s="357"/>
      <c r="J25" s="357"/>
      <c r="K25" s="357"/>
      <c r="L25" s="357"/>
      <c r="M25" s="357"/>
      <c r="N25" s="357"/>
      <c r="O25" s="357"/>
      <c r="P25" s="357"/>
      <c r="Q25" s="357"/>
      <c r="R25" s="357"/>
      <c r="S25" s="357"/>
      <c r="T25" s="357"/>
      <c r="U25" s="357"/>
      <c r="V25" s="357"/>
      <c r="W25" s="357"/>
      <c r="X25" s="357"/>
      <c r="Y25" s="357"/>
      <c r="Z25" s="357"/>
    </row>
    <row r="26" spans="1:26" ht="15.75" customHeight="1" x14ac:dyDescent="0.3">
      <c r="A26" s="643" t="s">
        <v>192</v>
      </c>
      <c r="B26" s="644"/>
      <c r="C26" s="647"/>
      <c r="D26" s="647"/>
      <c r="E26" s="647"/>
    </row>
    <row r="27" spans="1:26" ht="15.75" customHeight="1" x14ac:dyDescent="0.3">
      <c r="A27" s="393" t="s">
        <v>45</v>
      </c>
      <c r="B27" s="401">
        <f>SUM('Competition Expenditure'!L34+'Competition Expenditure'!G23)</f>
        <v>0</v>
      </c>
      <c r="C27" s="647"/>
      <c r="D27" s="647"/>
      <c r="E27" s="647"/>
    </row>
    <row r="28" spans="1:26" ht="15.75" customHeight="1" x14ac:dyDescent="0.3">
      <c r="A28" s="393" t="s">
        <v>176</v>
      </c>
      <c r="B28" s="401">
        <f>'Equipment Expenditure &amp; Invento'!F34</f>
        <v>0</v>
      </c>
      <c r="C28" s="647"/>
      <c r="D28" s="647"/>
      <c r="E28" s="647"/>
    </row>
    <row r="29" spans="1:26" ht="15.75" customHeight="1" x14ac:dyDescent="0.3">
      <c r="A29" s="393" t="s">
        <v>177</v>
      </c>
      <c r="B29" s="401">
        <f>'Equipment Expenditure &amp; Invento'!F58</f>
        <v>0</v>
      </c>
      <c r="C29" s="647"/>
      <c r="D29" s="647"/>
      <c r="E29" s="647"/>
    </row>
    <row r="30" spans="1:26" ht="15.75" customHeight="1" x14ac:dyDescent="0.3">
      <c r="A30" s="393" t="s">
        <v>301</v>
      </c>
      <c r="B30" s="401">
        <f>'Affiliation Fees, Insurance &amp; O'!D7</f>
        <v>0</v>
      </c>
      <c r="C30" s="647"/>
      <c r="D30" s="647"/>
      <c r="E30" s="647"/>
    </row>
    <row r="31" spans="1:26" ht="15.75" customHeight="1" x14ac:dyDescent="0.3">
      <c r="A31" s="393" t="s">
        <v>179</v>
      </c>
      <c r="B31" s="401">
        <f>'Affiliation Fees, Insurance &amp; O'!D15</f>
        <v>0</v>
      </c>
      <c r="C31" s="647"/>
      <c r="D31" s="647"/>
      <c r="E31" s="647"/>
    </row>
    <row r="32" spans="1:26" ht="15.75" customHeight="1" x14ac:dyDescent="0.3">
      <c r="A32" s="393" t="s">
        <v>180</v>
      </c>
      <c r="B32" s="401">
        <f>'Affiliation Fees, Insurance &amp; O'!D24</f>
        <v>0</v>
      </c>
      <c r="C32" s="647"/>
      <c r="D32" s="647"/>
      <c r="E32" s="647"/>
    </row>
    <row r="33" spans="1:26" ht="15.75" customHeight="1" x14ac:dyDescent="0.3">
      <c r="A33" s="393" t="s">
        <v>181</v>
      </c>
      <c r="B33" s="401">
        <f>'1st Aid, Physio &amp; Ambulance'!F25</f>
        <v>0</v>
      </c>
      <c r="C33" s="647"/>
      <c r="D33" s="647"/>
      <c r="E33" s="647"/>
    </row>
    <row r="34" spans="1:26" ht="15.75" customHeight="1" x14ac:dyDescent="0.3">
      <c r="A34" s="393" t="s">
        <v>25</v>
      </c>
      <c r="B34" s="401">
        <f>'1st Aid, Physio &amp; Ambulance'!D33</f>
        <v>0</v>
      </c>
      <c r="C34" s="647"/>
      <c r="D34" s="647"/>
      <c r="E34" s="647"/>
    </row>
    <row r="35" spans="1:26" ht="15.75" customHeight="1" x14ac:dyDescent="0.3">
      <c r="A35" s="393" t="s">
        <v>193</v>
      </c>
      <c r="B35" s="401">
        <f>'Coaches &amp; Leaders'!O28</f>
        <v>0</v>
      </c>
      <c r="C35" s="647"/>
      <c r="D35" s="647"/>
      <c r="E35" s="647"/>
      <c r="F35" s="20"/>
      <c r="G35" s="20"/>
      <c r="H35" s="20"/>
      <c r="I35" s="20"/>
      <c r="J35" s="20"/>
      <c r="K35" s="20"/>
      <c r="L35" s="20"/>
      <c r="M35" s="20"/>
      <c r="N35" s="20"/>
      <c r="O35" s="20"/>
      <c r="P35" s="20"/>
      <c r="Q35" s="20"/>
      <c r="R35" s="20"/>
      <c r="S35" s="20"/>
      <c r="T35" s="20"/>
      <c r="U35" s="20"/>
      <c r="V35" s="20"/>
      <c r="W35" s="20"/>
      <c r="X35" s="20"/>
      <c r="Y35" s="20"/>
      <c r="Z35" s="20"/>
    </row>
    <row r="36" spans="1:26" ht="15.75" customHeight="1" x14ac:dyDescent="0.3">
      <c r="A36" s="393" t="s">
        <v>194</v>
      </c>
      <c r="B36" s="401">
        <f>'Affiliation Fees, Insurance &amp; O'!C35</f>
        <v>0</v>
      </c>
      <c r="C36" s="647"/>
      <c r="D36" s="647"/>
      <c r="E36" s="647"/>
      <c r="F36" s="20"/>
      <c r="G36" s="20"/>
      <c r="H36" s="20"/>
      <c r="I36" s="20"/>
      <c r="J36" s="20"/>
      <c r="K36" s="20"/>
      <c r="L36" s="20"/>
      <c r="M36" s="20"/>
      <c r="N36" s="20"/>
      <c r="O36" s="20"/>
      <c r="P36" s="20"/>
      <c r="Q36" s="20"/>
      <c r="R36" s="20"/>
      <c r="S36" s="20"/>
      <c r="T36" s="20"/>
      <c r="U36" s="20"/>
      <c r="V36" s="20"/>
      <c r="W36" s="20"/>
      <c r="X36" s="20"/>
      <c r="Y36" s="20"/>
      <c r="Z36" s="20"/>
    </row>
    <row r="37" spans="1:26" ht="15.75" customHeight="1" x14ac:dyDescent="0.3">
      <c r="A37" s="393" t="s">
        <v>195</v>
      </c>
      <c r="B37" s="401">
        <f>'Affiliation Fees, Insurance &amp; O'!C52</f>
        <v>0</v>
      </c>
      <c r="C37" s="647"/>
      <c r="D37" s="647"/>
      <c r="E37" s="647"/>
    </row>
    <row r="38" spans="1:26" ht="15.75" customHeight="1" x14ac:dyDescent="0.3">
      <c r="A38" s="395" t="s">
        <v>196</v>
      </c>
      <c r="B38" s="400">
        <f>SUM(B27:B37)</f>
        <v>0</v>
      </c>
      <c r="C38" s="647"/>
      <c r="D38" s="647"/>
      <c r="E38" s="647"/>
      <c r="F38" s="20"/>
      <c r="G38" s="20"/>
      <c r="H38" s="20"/>
      <c r="I38" s="20"/>
      <c r="J38" s="20"/>
      <c r="K38" s="20"/>
      <c r="L38" s="20"/>
      <c r="M38" s="20"/>
      <c r="N38" s="20"/>
      <c r="O38" s="20"/>
      <c r="P38" s="20"/>
      <c r="Q38" s="20"/>
      <c r="R38" s="20"/>
      <c r="S38" s="20"/>
      <c r="T38" s="20"/>
      <c r="U38" s="20"/>
      <c r="V38" s="20"/>
      <c r="W38" s="20"/>
      <c r="X38" s="20"/>
      <c r="Y38" s="20"/>
      <c r="Z38" s="20"/>
    </row>
    <row r="39" spans="1:26" s="356" customFormat="1" ht="15.75" customHeight="1" x14ac:dyDescent="0.3">
      <c r="A39" s="648"/>
      <c r="B39" s="649"/>
      <c r="C39" s="647"/>
      <c r="D39" s="647"/>
      <c r="E39" s="647"/>
    </row>
    <row r="40" spans="1:26" ht="15.75" customHeight="1" x14ac:dyDescent="0.3">
      <c r="A40" s="402" t="s">
        <v>197</v>
      </c>
      <c r="B40" s="403">
        <f>SUM(B8+B24-B38)</f>
        <v>0</v>
      </c>
      <c r="C40" s="647"/>
      <c r="D40" s="647"/>
      <c r="E40" s="647"/>
    </row>
    <row r="41" spans="1:26" ht="15.75" customHeight="1" x14ac:dyDescent="0.3">
      <c r="A41" s="650"/>
      <c r="B41" s="651"/>
      <c r="C41" s="647"/>
      <c r="D41" s="647"/>
      <c r="E41" s="647"/>
    </row>
    <row r="42" spans="1:26" s="324" customFormat="1" ht="15.75" customHeight="1" x14ac:dyDescent="0.3">
      <c r="A42" s="652"/>
      <c r="B42" s="653"/>
      <c r="C42" s="647"/>
      <c r="D42" s="647"/>
      <c r="E42" s="647"/>
    </row>
    <row r="43" spans="1:26" ht="25.5" customHeight="1" x14ac:dyDescent="0.3">
      <c r="A43" s="673" t="s">
        <v>187</v>
      </c>
      <c r="B43" s="673"/>
      <c r="C43" s="673"/>
      <c r="D43" s="673"/>
      <c r="E43" s="673"/>
    </row>
    <row r="44" spans="1:26" ht="15.75" customHeight="1" x14ac:dyDescent="0.3">
      <c r="A44" s="674" t="s">
        <v>302</v>
      </c>
      <c r="B44" s="675"/>
      <c r="C44" s="675"/>
      <c r="D44" s="675"/>
      <c r="E44" s="676"/>
    </row>
    <row r="45" spans="1:26" ht="15.75" customHeight="1" x14ac:dyDescent="0.3">
      <c r="A45" s="404" t="s">
        <v>198</v>
      </c>
      <c r="B45" s="404" t="s">
        <v>199</v>
      </c>
      <c r="C45" s="404" t="s">
        <v>200</v>
      </c>
      <c r="D45" s="419" t="s">
        <v>189</v>
      </c>
      <c r="E45" s="420"/>
    </row>
    <row r="46" spans="1:26" ht="15.75" customHeight="1" x14ac:dyDescent="0.3">
      <c r="A46" s="667" t="s">
        <v>201</v>
      </c>
      <c r="B46" s="668"/>
      <c r="C46" s="668"/>
      <c r="D46" s="668"/>
      <c r="E46" s="669"/>
    </row>
    <row r="47" spans="1:26" ht="15.75" customHeight="1" x14ac:dyDescent="0.3">
      <c r="A47" s="405" t="s">
        <v>77</v>
      </c>
      <c r="B47" s="401">
        <f>SUM('Competition Expenditure'!G23)</f>
        <v>0</v>
      </c>
      <c r="C47" s="401">
        <f>SUM('Competition Expenditure'!E39)</f>
        <v>0</v>
      </c>
      <c r="D47" s="665">
        <v>0.5</v>
      </c>
      <c r="E47" s="666"/>
    </row>
    <row r="48" spans="1:26" ht="15.75" customHeight="1" x14ac:dyDescent="0.3">
      <c r="A48" s="405" t="s">
        <v>78</v>
      </c>
      <c r="B48" s="401">
        <f>SUM('Competition Expenditure'!I28:I29)</f>
        <v>0</v>
      </c>
      <c r="C48" s="401">
        <f>SUM('Competition Expenditure'!E40)</f>
        <v>0</v>
      </c>
      <c r="D48" s="679" t="s">
        <v>202</v>
      </c>
      <c r="E48" s="680"/>
    </row>
    <row r="49" spans="1:8" ht="15.75" customHeight="1" x14ac:dyDescent="0.3">
      <c r="A49" s="405" t="s">
        <v>79</v>
      </c>
      <c r="B49" s="401">
        <f>SUM('Competition Expenditure'!J28:J29)</f>
        <v>0</v>
      </c>
      <c r="C49" s="401">
        <f>SUM('Competition Expenditure'!E41)</f>
        <v>0</v>
      </c>
      <c r="D49" s="679" t="s">
        <v>203</v>
      </c>
      <c r="E49" s="680"/>
      <c r="G49" s="371"/>
    </row>
    <row r="50" spans="1:8" ht="15.75" customHeight="1" x14ac:dyDescent="0.3">
      <c r="A50" s="405" t="s">
        <v>80</v>
      </c>
      <c r="B50" s="401">
        <f>SUM('Competition Expenditure'!K28:K29)</f>
        <v>0</v>
      </c>
      <c r="C50" s="401">
        <f>SUM('Competition Expenditure'!E42)</f>
        <v>0</v>
      </c>
      <c r="D50" s="665">
        <v>0.5</v>
      </c>
      <c r="E50" s="666"/>
      <c r="G50" s="371"/>
    </row>
    <row r="51" spans="1:8" ht="30" customHeight="1" x14ac:dyDescent="0.3">
      <c r="A51" s="405" t="s">
        <v>81</v>
      </c>
      <c r="B51" s="401">
        <f>SUM('Competition Expenditure'!I30)</f>
        <v>0</v>
      </c>
      <c r="C51" s="401">
        <f>SUM('Competition Expenditure'!E43)</f>
        <v>0</v>
      </c>
      <c r="D51" s="677" t="s">
        <v>204</v>
      </c>
      <c r="E51" s="678"/>
    </row>
    <row r="52" spans="1:8" ht="15.75" customHeight="1" x14ac:dyDescent="0.3">
      <c r="A52" s="405" t="s">
        <v>82</v>
      </c>
      <c r="B52" s="401">
        <f>SUM('Competition Expenditure'!J30)</f>
        <v>0</v>
      </c>
      <c r="C52" s="401">
        <f>SUM('Competition Expenditure'!E44)</f>
        <v>0</v>
      </c>
      <c r="D52" s="665">
        <v>0.5</v>
      </c>
      <c r="E52" s="666"/>
    </row>
    <row r="53" spans="1:8" ht="15.75" customHeight="1" x14ac:dyDescent="0.3">
      <c r="A53" s="405" t="s">
        <v>83</v>
      </c>
      <c r="B53" s="401">
        <f>SUM('Competition Expenditure'!K30)</f>
        <v>0</v>
      </c>
      <c r="C53" s="401">
        <f>SUM('Competition Expenditure'!E45)</f>
        <v>0</v>
      </c>
      <c r="D53" s="665">
        <v>0.5</v>
      </c>
      <c r="E53" s="666"/>
    </row>
    <row r="54" spans="1:8" ht="15.75" customHeight="1" x14ac:dyDescent="0.3">
      <c r="A54" s="405" t="s">
        <v>252</v>
      </c>
      <c r="B54" s="401">
        <f>SUM('Competition Expenditure'!I31:I33)</f>
        <v>0</v>
      </c>
      <c r="C54" s="401">
        <f>SUM('Competition Expenditure'!E46)</f>
        <v>0</v>
      </c>
      <c r="D54" s="665"/>
      <c r="E54" s="666"/>
    </row>
    <row r="55" spans="1:8" ht="15.75" customHeight="1" x14ac:dyDescent="0.3">
      <c r="A55" s="405" t="s">
        <v>253</v>
      </c>
      <c r="B55" s="401">
        <f>SUM('Competition Expenditure'!J31:J33)</f>
        <v>0</v>
      </c>
      <c r="C55" s="401">
        <f>SUM('Competition Expenditure'!E47)</f>
        <v>0</v>
      </c>
      <c r="D55" s="665"/>
      <c r="E55" s="666"/>
    </row>
    <row r="56" spans="1:8" ht="15.75" customHeight="1" x14ac:dyDescent="0.3">
      <c r="A56" s="405" t="s">
        <v>254</v>
      </c>
      <c r="B56" s="401">
        <f>SUM('Competition Expenditure'!K31:K33)</f>
        <v>0</v>
      </c>
      <c r="C56" s="401">
        <f>SUM('Competition Expenditure'!E48)</f>
        <v>0</v>
      </c>
      <c r="D56" s="665"/>
      <c r="E56" s="666"/>
      <c r="H56" s="371"/>
    </row>
    <row r="57" spans="1:8" ht="15.75" customHeight="1" x14ac:dyDescent="0.3">
      <c r="A57" s="393" t="s">
        <v>176</v>
      </c>
      <c r="B57" s="401">
        <f>SUM('Equipment Expenditure &amp; Invento'!F34)</f>
        <v>0</v>
      </c>
      <c r="C57" s="401">
        <f t="shared" ref="C57" si="0">SUM(B57/2)</f>
        <v>0</v>
      </c>
      <c r="D57" s="679" t="s">
        <v>205</v>
      </c>
      <c r="E57" s="680"/>
      <c r="H57" s="371"/>
    </row>
    <row r="58" spans="1:8" ht="15.75" customHeight="1" x14ac:dyDescent="0.3">
      <c r="A58" s="393" t="s">
        <v>177</v>
      </c>
      <c r="B58" s="401">
        <f>SUM('Equipment Expenditure &amp; Invento'!F58)</f>
        <v>0</v>
      </c>
      <c r="C58" s="401">
        <v>0</v>
      </c>
      <c r="D58" s="679" t="s">
        <v>206</v>
      </c>
      <c r="E58" s="680"/>
      <c r="H58" s="371"/>
    </row>
    <row r="59" spans="1:8" ht="15.75" customHeight="1" x14ac:dyDescent="0.3">
      <c r="A59" s="393" t="s">
        <v>178</v>
      </c>
      <c r="B59" s="401">
        <f>SUM('Affiliation Fees, Insurance &amp; O'!D7)</f>
        <v>0</v>
      </c>
      <c r="C59" s="401">
        <f>SUM(B59/2)</f>
        <v>0</v>
      </c>
      <c r="D59" s="679" t="s">
        <v>207</v>
      </c>
      <c r="E59" s="680"/>
    </row>
    <row r="60" spans="1:8" ht="15.75" customHeight="1" x14ac:dyDescent="0.3">
      <c r="A60" s="393" t="s">
        <v>180</v>
      </c>
      <c r="B60" s="401">
        <f>SUM('Affiliation Fees, Insurance &amp; O'!D24)</f>
        <v>0</v>
      </c>
      <c r="C60" s="401">
        <v>0</v>
      </c>
      <c r="D60" s="679" t="s">
        <v>208</v>
      </c>
      <c r="E60" s="680"/>
    </row>
    <row r="61" spans="1:8" ht="15.75" customHeight="1" x14ac:dyDescent="0.3">
      <c r="A61" s="393" t="s">
        <v>181</v>
      </c>
      <c r="B61" s="401">
        <f>SUM('1st Aid, Physio &amp; Ambulance'!F25)</f>
        <v>0</v>
      </c>
      <c r="C61" s="401">
        <f>SUM(B61)</f>
        <v>0</v>
      </c>
      <c r="D61" s="665">
        <v>1</v>
      </c>
      <c r="E61" s="666"/>
    </row>
    <row r="62" spans="1:8" ht="30.75" customHeight="1" x14ac:dyDescent="0.3">
      <c r="A62" s="393" t="s">
        <v>25</v>
      </c>
      <c r="B62" s="401">
        <f>SUM('1st Aid, Physio &amp; Ambulance'!D33)</f>
        <v>0</v>
      </c>
      <c r="C62" s="401">
        <v>0</v>
      </c>
      <c r="D62" s="677" t="s">
        <v>209</v>
      </c>
      <c r="E62" s="678"/>
    </row>
    <row r="63" spans="1:8" ht="30.75" customHeight="1" x14ac:dyDescent="0.3">
      <c r="A63" s="393" t="s">
        <v>193</v>
      </c>
      <c r="B63" s="401">
        <f>SUM('Coaches &amp; Leaders'!O28)</f>
        <v>0</v>
      </c>
      <c r="C63" s="401">
        <v>0</v>
      </c>
      <c r="D63" s="416" t="s">
        <v>210</v>
      </c>
      <c r="E63" s="417"/>
    </row>
    <row r="64" spans="1:8" ht="15" customHeight="1" x14ac:dyDescent="0.3">
      <c r="A64" s="667"/>
      <c r="B64" s="668"/>
      <c r="C64" s="668"/>
      <c r="D64" s="668"/>
      <c r="E64" s="669"/>
    </row>
    <row r="65" spans="1:5" ht="15.75" customHeight="1" x14ac:dyDescent="0.3">
      <c r="A65" s="414" t="s">
        <v>211</v>
      </c>
      <c r="B65" s="418"/>
      <c r="C65" s="418"/>
      <c r="D65" s="418"/>
      <c r="E65" s="415"/>
    </row>
    <row r="66" spans="1:5" ht="33.75" customHeight="1" x14ac:dyDescent="0.3">
      <c r="A66" s="406" t="s">
        <v>212</v>
      </c>
      <c r="B66" s="401">
        <f>SUM('Affiliation Fees, Insurance &amp; O'!C29)</f>
        <v>0</v>
      </c>
      <c r="C66" s="407">
        <v>0</v>
      </c>
      <c r="D66" s="416" t="s">
        <v>210</v>
      </c>
      <c r="E66" s="417"/>
    </row>
    <row r="67" spans="1:5" ht="33.75" customHeight="1" x14ac:dyDescent="0.3">
      <c r="A67" s="406" t="s">
        <v>213</v>
      </c>
      <c r="B67" s="401">
        <f>SUM('Affiliation Fees, Insurance &amp; O'!C30)</f>
        <v>0</v>
      </c>
      <c r="C67" s="401">
        <v>0</v>
      </c>
      <c r="D67" s="416" t="s">
        <v>210</v>
      </c>
      <c r="E67" s="417"/>
    </row>
    <row r="68" spans="1:5" ht="24" customHeight="1" x14ac:dyDescent="0.3">
      <c r="A68" s="408" t="s">
        <v>214</v>
      </c>
      <c r="B68" s="401">
        <f>SUM('Affiliation Fees, Insurance &amp; O'!C31)</f>
        <v>0</v>
      </c>
      <c r="C68" s="401">
        <f>SUM(B68/2)</f>
        <v>0</v>
      </c>
      <c r="D68" s="416" t="s">
        <v>215</v>
      </c>
      <c r="E68" s="417"/>
    </row>
    <row r="69" spans="1:5" ht="24" customHeight="1" x14ac:dyDescent="0.3">
      <c r="A69" s="408" t="s">
        <v>216</v>
      </c>
      <c r="B69" s="401">
        <f>SUM('Affiliation Fees, Insurance &amp; O'!C32)</f>
        <v>0</v>
      </c>
      <c r="C69" s="407">
        <v>0</v>
      </c>
      <c r="D69" s="416" t="s">
        <v>217</v>
      </c>
      <c r="E69" s="417"/>
    </row>
    <row r="70" spans="1:5" ht="33.75" customHeight="1" x14ac:dyDescent="0.3">
      <c r="A70" s="408" t="s">
        <v>127</v>
      </c>
      <c r="B70" s="401">
        <f>SUM('Affiliation Fees, Insurance &amp; O'!C33)</f>
        <v>0</v>
      </c>
      <c r="C70" s="407">
        <v>0</v>
      </c>
      <c r="D70" s="416" t="s">
        <v>210</v>
      </c>
      <c r="E70" s="417"/>
    </row>
    <row r="71" spans="1:5" ht="33.75" customHeight="1" x14ac:dyDescent="0.3">
      <c r="A71" s="408" t="s">
        <v>218</v>
      </c>
      <c r="B71" s="401">
        <f>SUM('Affiliation Fees, Insurance &amp; O'!C34)</f>
        <v>0</v>
      </c>
      <c r="C71" s="407">
        <v>0</v>
      </c>
      <c r="D71" s="416" t="s">
        <v>210</v>
      </c>
      <c r="E71" s="417"/>
    </row>
    <row r="72" spans="1:5" s="324" customFormat="1" ht="15.75" customHeight="1" x14ac:dyDescent="0.3">
      <c r="A72" s="670"/>
      <c r="B72" s="671"/>
      <c r="C72" s="671"/>
      <c r="D72" s="671"/>
      <c r="E72" s="672"/>
    </row>
    <row r="73" spans="1:5" ht="15.75" customHeight="1" x14ac:dyDescent="0.3">
      <c r="A73" s="409" t="s">
        <v>60</v>
      </c>
      <c r="B73" s="410">
        <f t="shared" ref="B73:C73" si="1">SUM(B47:B71)</f>
        <v>0</v>
      </c>
      <c r="C73" s="411">
        <f t="shared" si="1"/>
        <v>0</v>
      </c>
      <c r="D73" s="414"/>
      <c r="E73" s="415"/>
    </row>
    <row r="74" spans="1:5" s="324" customFormat="1" ht="15.75" customHeight="1" x14ac:dyDescent="0.3">
      <c r="A74" s="657"/>
      <c r="B74" s="658"/>
      <c r="C74" s="658"/>
      <c r="D74" s="658"/>
      <c r="E74" s="659"/>
    </row>
    <row r="75" spans="1:5" ht="42.75" customHeight="1" x14ac:dyDescent="0.3">
      <c r="A75" s="412" t="s">
        <v>219</v>
      </c>
      <c r="B75" s="413">
        <f>SUM(C73)</f>
        <v>0</v>
      </c>
      <c r="C75" s="662"/>
      <c r="D75" s="663"/>
      <c r="E75" s="664"/>
    </row>
    <row r="76" spans="1:5" ht="15.75" customHeight="1" x14ac:dyDescent="0.3">
      <c r="A76" s="358"/>
      <c r="B76" s="358"/>
      <c r="C76" s="358"/>
      <c r="D76" s="358"/>
      <c r="E76" s="346"/>
    </row>
    <row r="77" spans="1:5" ht="15.75" customHeight="1" x14ac:dyDescent="0.3">
      <c r="A77" s="359"/>
      <c r="B77" s="359"/>
      <c r="C77" s="359"/>
      <c r="D77" s="359"/>
      <c r="E77" s="347"/>
    </row>
    <row r="78" spans="1:5" ht="15.75" customHeight="1" x14ac:dyDescent="0.3">
      <c r="A78" s="660" t="s">
        <v>220</v>
      </c>
      <c r="B78" s="660"/>
      <c r="C78" s="660"/>
      <c r="D78" s="660"/>
      <c r="E78" s="660"/>
    </row>
    <row r="79" spans="1:5" ht="15.75" customHeight="1" x14ac:dyDescent="0.3">
      <c r="A79" s="661"/>
      <c r="B79" s="661"/>
      <c r="C79" s="661"/>
      <c r="D79" s="661"/>
      <c r="E79" s="661"/>
    </row>
    <row r="80" spans="1:5" ht="15.75" customHeight="1" x14ac:dyDescent="0.3">
      <c r="A80" s="640"/>
      <c r="B80" s="640"/>
      <c r="C80" s="640"/>
      <c r="D80" s="640"/>
      <c r="E80" s="640"/>
    </row>
    <row r="81" spans="1:5" ht="15.75" customHeight="1" x14ac:dyDescent="0.3">
      <c r="A81" s="640"/>
      <c r="B81" s="640"/>
      <c r="C81" s="640"/>
      <c r="D81" s="640"/>
      <c r="E81" s="640"/>
    </row>
    <row r="82" spans="1:5" ht="15.75" customHeight="1" x14ac:dyDescent="0.3">
      <c r="A82" s="640"/>
      <c r="B82" s="640"/>
      <c r="C82" s="640"/>
      <c r="D82" s="640"/>
      <c r="E82" s="640"/>
    </row>
    <row r="83" spans="1:5" ht="15.75" customHeight="1" x14ac:dyDescent="0.3">
      <c r="A83" s="640"/>
      <c r="B83" s="640"/>
      <c r="C83" s="640"/>
      <c r="D83" s="640"/>
      <c r="E83" s="640"/>
    </row>
    <row r="84" spans="1:5" ht="15.75" customHeight="1" x14ac:dyDescent="0.3">
      <c r="A84" s="640"/>
      <c r="B84" s="640"/>
      <c r="C84" s="640"/>
      <c r="D84" s="640"/>
      <c r="E84" s="640"/>
    </row>
    <row r="85" spans="1:5" ht="15.75" customHeight="1" x14ac:dyDescent="0.3">
      <c r="A85" s="640"/>
      <c r="B85" s="640"/>
      <c r="C85" s="640"/>
      <c r="D85" s="640"/>
      <c r="E85" s="640"/>
    </row>
    <row r="86" spans="1:5" ht="15.75" customHeight="1" x14ac:dyDescent="0.3">
      <c r="A86" s="640"/>
      <c r="B86" s="640"/>
      <c r="C86" s="640"/>
      <c r="D86" s="640"/>
      <c r="E86" s="640"/>
    </row>
    <row r="87" spans="1:5" ht="15.75" customHeight="1" x14ac:dyDescent="0.3">
      <c r="A87" s="640"/>
      <c r="B87" s="640"/>
      <c r="C87" s="640"/>
      <c r="D87" s="640"/>
      <c r="E87" s="640"/>
    </row>
    <row r="88" spans="1:5" ht="15.75" customHeight="1" x14ac:dyDescent="0.3">
      <c r="A88" s="640"/>
      <c r="B88" s="640"/>
      <c r="C88" s="640"/>
      <c r="D88" s="640"/>
      <c r="E88" s="640"/>
    </row>
    <row r="89" spans="1:5" ht="15.75" customHeight="1" x14ac:dyDescent="0.3">
      <c r="A89" s="640"/>
      <c r="B89" s="640"/>
      <c r="C89" s="640"/>
      <c r="D89" s="640"/>
      <c r="E89" s="640"/>
    </row>
    <row r="90" spans="1:5" ht="15.75" customHeight="1" x14ac:dyDescent="0.3">
      <c r="A90" s="640"/>
      <c r="B90" s="640"/>
      <c r="C90" s="640"/>
      <c r="D90" s="640"/>
      <c r="E90" s="640"/>
    </row>
    <row r="91" spans="1:5" ht="15.75" customHeight="1" x14ac:dyDescent="0.3">
      <c r="A91" s="640"/>
      <c r="B91" s="640"/>
      <c r="C91" s="640"/>
      <c r="D91" s="640"/>
      <c r="E91" s="640"/>
    </row>
    <row r="92" spans="1:5" ht="15.75" customHeight="1" x14ac:dyDescent="0.3"/>
    <row r="93" spans="1:5" ht="15.75" customHeight="1" x14ac:dyDescent="0.3"/>
    <row r="94" spans="1:5" ht="15.75" customHeight="1" x14ac:dyDescent="0.3"/>
    <row r="95" spans="1:5" ht="15.75" customHeight="1" x14ac:dyDescent="0.3"/>
    <row r="96" spans="1:5"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sheetData>
  <sheetProtection sheet="1" objects="1" scenarios="1"/>
  <mergeCells count="48">
    <mergeCell ref="A43:E43"/>
    <mergeCell ref="A44:E44"/>
    <mergeCell ref="A46:E46"/>
    <mergeCell ref="D62:E62"/>
    <mergeCell ref="D60:E60"/>
    <mergeCell ref="D61:E61"/>
    <mergeCell ref="D59:E59"/>
    <mergeCell ref="D58:E58"/>
    <mergeCell ref="D57:E57"/>
    <mergeCell ref="D56:E56"/>
    <mergeCell ref="D47:E47"/>
    <mergeCell ref="D48:E48"/>
    <mergeCell ref="D49:E49"/>
    <mergeCell ref="D50:E50"/>
    <mergeCell ref="D51:E51"/>
    <mergeCell ref="D52:E52"/>
    <mergeCell ref="D54:E54"/>
    <mergeCell ref="D53:E53"/>
    <mergeCell ref="D55:E55"/>
    <mergeCell ref="A64:E64"/>
    <mergeCell ref="A72:E72"/>
    <mergeCell ref="A74:E74"/>
    <mergeCell ref="A80:E80"/>
    <mergeCell ref="A78:E78"/>
    <mergeCell ref="A79:E79"/>
    <mergeCell ref="C75:E75"/>
    <mergeCell ref="A1:E1"/>
    <mergeCell ref="A5:B5"/>
    <mergeCell ref="A10:B10"/>
    <mergeCell ref="A26:B26"/>
    <mergeCell ref="A3:E3"/>
    <mergeCell ref="A4:E4"/>
    <mergeCell ref="C5:E42"/>
    <mergeCell ref="A25:B25"/>
    <mergeCell ref="A39:B39"/>
    <mergeCell ref="A41:B42"/>
    <mergeCell ref="B2:E2"/>
    <mergeCell ref="A81:E81"/>
    <mergeCell ref="A82:E82"/>
    <mergeCell ref="A83:E83"/>
    <mergeCell ref="A84:E84"/>
    <mergeCell ref="A85:E85"/>
    <mergeCell ref="A91:E91"/>
    <mergeCell ref="A86:E86"/>
    <mergeCell ref="A87:E87"/>
    <mergeCell ref="A88:E88"/>
    <mergeCell ref="A89:E89"/>
    <mergeCell ref="A90:E90"/>
  </mergeCells>
  <dataValidations count="1">
    <dataValidation type="decimal" allowBlank="1" showErrorMessage="1" sqref="B11:B23">
      <formula1>0</formula1>
      <formula2>300000</formula2>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 Sheet &amp; Checklist</vt:lpstr>
      <vt:lpstr>Opening and Closing Balances</vt:lpstr>
      <vt:lpstr>Income</vt:lpstr>
      <vt:lpstr>Competition Expenditure</vt:lpstr>
      <vt:lpstr>Equipment Expenditure &amp; Invento</vt:lpstr>
      <vt:lpstr>Coaches &amp; Leaders</vt:lpstr>
      <vt:lpstr>Affiliation Fees, Insurance &amp; O</vt:lpstr>
      <vt:lpstr>1st Aid, Physio &amp; Ambulance</vt:lpstr>
      <vt:lpstr>AUC Workings - Do not edit</vt:lpstr>
      <vt:lpstr>Annual Accounts - Summary</vt:lpstr>
      <vt:lpstr>_2_10_2024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pmoneill</dc:creator>
  <cp:lastModifiedBy>pcashman</cp:lastModifiedBy>
  <dcterms:created xsi:type="dcterms:W3CDTF">2017-06-14T11:15:18Z</dcterms:created>
  <dcterms:modified xsi:type="dcterms:W3CDTF">2025-06-12T14:50:22Z</dcterms:modified>
</cp:coreProperties>
</file>